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noordwoordgr.sharepoint.com/sites/Noordwoord1/Gedeelde documenten/TALENTONTWIKKELING/LetterenStipendium/2025/"/>
    </mc:Choice>
  </mc:AlternateContent>
  <xr:revisionPtr revIDLastSave="0" documentId="8_{AF95350F-DD92-4B16-9AAE-FA3554770B5B}" xr6:coauthVersionLast="47" xr6:coauthVersionMax="47" xr10:uidLastSave="{00000000-0000-0000-0000-000000000000}"/>
  <bookViews>
    <workbookView xWindow="-120" yWindow="-120" windowWidth="29040" windowHeight="15840" xr2:uid="{4002DD8E-C338-4390-800B-924FBA58B6C2}"/>
  </bookViews>
  <sheets>
    <sheet name="SJABLOON BEGROTING &amp; DEKKINGSPL" sheetId="1" r:id="rId1"/>
    <sheet name="Reis- en verblijfkosten" sheetId="3" state="hidden" r:id="rId2"/>
    <sheet name="Begroting per programma" sheetId="4" state="hidden" r:id="rId3"/>
    <sheet name="#BT" sheetId="5" state="hidden" r:id="rId4"/>
    <sheet name="Myth" sheetId="6" state="hidden" r:id="rId5"/>
    <sheet name="HKG" sheetId="7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E34" i="1"/>
  <c r="E30" i="1"/>
  <c r="E24" i="1"/>
  <c r="E51" i="1"/>
  <c r="E45" i="1"/>
  <c r="E9" i="1"/>
  <c r="E18" i="1" l="1"/>
  <c r="B90" i="3"/>
  <c r="F84" i="3"/>
  <c r="E84" i="3"/>
  <c r="C84" i="3"/>
  <c r="B84" i="3"/>
  <c r="F73" i="3"/>
  <c r="E73" i="3"/>
  <c r="C73" i="3"/>
  <c r="B73" i="3"/>
  <c r="F64" i="3"/>
  <c r="E64" i="3"/>
  <c r="C64" i="3"/>
  <c r="B64" i="3"/>
  <c r="F51" i="3"/>
  <c r="E51" i="3"/>
  <c r="B51" i="3"/>
  <c r="B94" i="3" s="1"/>
  <c r="F43" i="3"/>
  <c r="E43" i="3"/>
  <c r="D43" i="3"/>
  <c r="C43" i="3"/>
  <c r="B43" i="3"/>
  <c r="E55" i="1" l="1"/>
  <c r="G94" i="3"/>
  <c r="F90" i="3"/>
  <c r="F94" i="3" s="1"/>
  <c r="E90" i="3"/>
  <c r="E94" i="3" s="1"/>
  <c r="D90" i="3"/>
  <c r="C90" i="3"/>
  <c r="D73" i="3"/>
  <c r="D64" i="3"/>
  <c r="D51" i="3"/>
  <c r="C51" i="3"/>
  <c r="C94" i="3" s="1"/>
  <c r="D23" i="7"/>
  <c r="D22" i="7"/>
  <c r="D21" i="7"/>
  <c r="D20" i="7"/>
  <c r="D17" i="7"/>
  <c r="D22" i="6"/>
  <c r="D21" i="6"/>
  <c r="D20" i="6"/>
  <c r="D19" i="6"/>
  <c r="D23" i="6" s="1"/>
  <c r="D16" i="6"/>
  <c r="D21" i="5"/>
  <c r="D20" i="5"/>
  <c r="D19" i="5"/>
  <c r="D18" i="5"/>
  <c r="D22" i="5" s="1"/>
  <c r="D15" i="5"/>
  <c r="D24" i="7" l="1"/>
  <c r="D17" i="4"/>
  <c r="D24" i="4"/>
  <c r="D23" i="4"/>
  <c r="D22" i="4"/>
  <c r="D21" i="4"/>
  <c r="D25" i="4" s="1"/>
  <c r="D84" i="3" l="1"/>
  <c r="D94" i="3" s="1"/>
</calcChain>
</file>

<file path=xl/sharedStrings.xml><?xml version="1.0" encoding="utf-8"?>
<sst xmlns="http://schemas.openxmlformats.org/spreadsheetml/2006/main" count="234" uniqueCount="168">
  <si>
    <t>Organisatie</t>
  </si>
  <si>
    <t>Subtotaal organisatie:</t>
  </si>
  <si>
    <t>Reis- en verblijfkosten</t>
  </si>
  <si>
    <t>Onvoorzien</t>
  </si>
  <si>
    <t>TOTAAL LASTEN</t>
  </si>
  <si>
    <t>DEKKINGSPLAN</t>
  </si>
  <si>
    <t>BATEN</t>
  </si>
  <si>
    <t>Bijdragen van derden</t>
  </si>
  <si>
    <t>Subtotaal bijdragen van derden</t>
  </si>
  <si>
    <t>Overige eigen inkomsten</t>
  </si>
  <si>
    <t>Sponsorbijdragen in natura (o.a. geboden kortingen)</t>
  </si>
  <si>
    <t>Programmabijdragen partners</t>
  </si>
  <si>
    <t>Subtotaal eigen inkomsten</t>
  </si>
  <si>
    <t>TOTAAL BATEN</t>
  </si>
  <si>
    <t>SALDO</t>
  </si>
  <si>
    <t>naam</t>
  </si>
  <si>
    <t>honorarium</t>
  </si>
  <si>
    <t>reis</t>
  </si>
  <si>
    <t>bemiddeling</t>
  </si>
  <si>
    <t>kosten hotel</t>
  </si>
  <si>
    <t>catering p.p.</t>
  </si>
  <si>
    <t>eten (incl. introducées)</t>
  </si>
  <si>
    <t>bijzonderheden</t>
  </si>
  <si>
    <t>Nederlandse en Vlaamse auteurs</t>
  </si>
  <si>
    <t>Abdelkader Benali</t>
  </si>
  <si>
    <t>Adriaan van Dis</t>
  </si>
  <si>
    <t>Alex Boogers</t>
  </si>
  <si>
    <t>Anna Enquist</t>
  </si>
  <si>
    <t>Anne Eekhout</t>
  </si>
  <si>
    <t>Connie Palmen</t>
  </si>
  <si>
    <t>Daan Heerma van Voss</t>
  </si>
  <si>
    <t>Ellen Deckwitz</t>
  </si>
  <si>
    <t>Esther Gerritsen</t>
  </si>
  <si>
    <t>Freek de Jonge</t>
  </si>
  <si>
    <t>Geert Mak</t>
  </si>
  <si>
    <t>Gerbrand Bakker</t>
  </si>
  <si>
    <t>Gerda Blees</t>
  </si>
  <si>
    <t>Guillaume Pool</t>
  </si>
  <si>
    <t>Hannah Bervoets</t>
  </si>
  <si>
    <t>Imme Dros</t>
  </si>
  <si>
    <t>Irwan Droog</t>
  </si>
  <si>
    <t>Jens Meijen</t>
  </si>
  <si>
    <t>Lammert Voos</t>
  </si>
  <si>
    <t>Li An Phao</t>
  </si>
  <si>
    <t>Lisa Weeda</t>
  </si>
  <si>
    <t>Maartje Wortel</t>
  </si>
  <si>
    <t>Marente de Moor</t>
  </si>
  <si>
    <t>Marieke Lucas Rijneveld</t>
  </si>
  <si>
    <t>Marit Tornquist</t>
  </si>
  <si>
    <t>Marjoleine de Vos</t>
  </si>
  <si>
    <t>Mathijs Deen</t>
  </si>
  <si>
    <t>Menno Hartman</t>
  </si>
  <si>
    <t>Nico Dijkshoorn</t>
  </si>
  <si>
    <t>Özcan Akyol</t>
  </si>
  <si>
    <t>P.F. Thomése</t>
  </si>
  <si>
    <t>Pauline Slot</t>
  </si>
  <si>
    <t>Peter Buwalda</t>
  </si>
  <si>
    <t>Sarah Venema</t>
  </si>
  <si>
    <t>Sholeh Rezazadeh</t>
  </si>
  <si>
    <t>Wout Waanders</t>
  </si>
  <si>
    <t>Vertalers</t>
  </si>
  <si>
    <t>Mark Leenhouts</t>
  </si>
  <si>
    <t>Sylvia Marijnissen</t>
  </si>
  <si>
    <t>Patty Kroone</t>
  </si>
  <si>
    <t xml:space="preserve">Anne Sytske Keijser </t>
  </si>
  <si>
    <t>auteurs Wereld</t>
  </si>
  <si>
    <t>Benedict Wells</t>
  </si>
  <si>
    <t>Calub Azuman Nelson</t>
  </si>
  <si>
    <t>Colson Whitehead</t>
  </si>
  <si>
    <t>Johan Harstad</t>
  </si>
  <si>
    <t>Joseph Fink</t>
  </si>
  <si>
    <t>Judith Schalansky</t>
  </si>
  <si>
    <t>Kazuo Shiguro</t>
  </si>
  <si>
    <t>Paolo Cognetti</t>
  </si>
  <si>
    <t>Tamsin Calidas</t>
  </si>
  <si>
    <t>Overige gasten</t>
  </si>
  <si>
    <t>Melanie Schaalma</t>
  </si>
  <si>
    <t>Emmie Kollau</t>
  </si>
  <si>
    <t>Noah de Campos Neto</t>
  </si>
  <si>
    <t>Soraya</t>
  </si>
  <si>
    <t>Melissa</t>
  </si>
  <si>
    <t>Interviewers / gespreksleiding / presentatie</t>
  </si>
  <si>
    <t>Stef Visjager</t>
  </si>
  <si>
    <t>Emy Koopman</t>
  </si>
  <si>
    <t>Floortje Dessing</t>
  </si>
  <si>
    <t>Ruth Koops van 't Jagt</t>
  </si>
  <si>
    <t>Petra Possel</t>
  </si>
  <si>
    <t>Vincent Rietveld</t>
  </si>
  <si>
    <t>Afra Rijkhof</t>
  </si>
  <si>
    <t>Muziek</t>
  </si>
  <si>
    <t>ik ben Johannes'- Johannes Verschaeve</t>
  </si>
  <si>
    <t>Singer Songwriter The Myth</t>
  </si>
  <si>
    <t>TOTAAL</t>
  </si>
  <si>
    <t>NAAM PROGRAMMA:</t>
  </si>
  <si>
    <t>Programma</t>
  </si>
  <si>
    <t>honorarium 
incl. bemiddeling</t>
  </si>
  <si>
    <t>Schrijver 1</t>
  </si>
  <si>
    <t>Schrijver 2</t>
  </si>
  <si>
    <t>Schrijver 3</t>
  </si>
  <si>
    <t>Schrijver 4</t>
  </si>
  <si>
    <t>Overige gast 1</t>
  </si>
  <si>
    <t>Overige gast 2</t>
  </si>
  <si>
    <t>Presentator / interviewer</t>
  </si>
  <si>
    <t>Als van toepassing:</t>
  </si>
  <si>
    <t>Gebruik en rechten beeld</t>
  </si>
  <si>
    <t>Gebruik en rechten audio</t>
  </si>
  <si>
    <t xml:space="preserve">Anders, nl. </t>
  </si>
  <si>
    <t>Totaal programma</t>
  </si>
  <si>
    <t xml:space="preserve">Reis- en verblijfkosten </t>
  </si>
  <si>
    <t>aantal</t>
  </si>
  <si>
    <t>per stuk</t>
  </si>
  <si>
    <t>totaal</t>
  </si>
  <si>
    <t>Overnachtingen totaal</t>
  </si>
  <si>
    <t>Reiskosten binnenland</t>
  </si>
  <si>
    <t>Reiskosten buitenland</t>
  </si>
  <si>
    <t>Catering totaal</t>
  </si>
  <si>
    <t>Totaal reis- en verblijfkosten</t>
  </si>
  <si>
    <t xml:space="preserve">Noa: https://vm.tiktok.com/ZM85asRgQ/ </t>
  </si>
  <si>
    <t>Soraya : https://vm.tiktok.com/ZM85m8eLP/</t>
  </si>
  <si>
    <t>Melissa :  https://vm.tiktok.com/ZM85mNS5c/</t>
  </si>
  <si>
    <t>Boekhandelaar</t>
  </si>
  <si>
    <t>Gratis</t>
  </si>
  <si>
    <t>Presentator / interviewer Afra Rijkhof</t>
  </si>
  <si>
    <t>Opmerkingen</t>
  </si>
  <si>
    <t>NAAM PROGRAMMA: Moderne Mythologie (OID)</t>
  </si>
  <si>
    <t>Schrijver 1 Imme Dros (NNB)</t>
  </si>
  <si>
    <t>Schrijver 2 ? NB</t>
  </si>
  <si>
    <t>Schrijver 3 ? NB</t>
  </si>
  <si>
    <t>Overige gast VERSLID</t>
  </si>
  <si>
    <t>Muziek SNG A SONGWRITER</t>
  </si>
  <si>
    <t>ALEES ONDER VOORBEHOUD</t>
  </si>
  <si>
    <t>NAAM PROGRAMMA: HET KLEINE GEBEUREN</t>
  </si>
  <si>
    <t xml:space="preserve">Schrijver 1 </t>
  </si>
  <si>
    <t>Anders, nl. aankleding</t>
  </si>
  <si>
    <t>Anders, nl. techniek</t>
  </si>
  <si>
    <t>VANUIT FORUM BUDGET WAT MIJ BETREFT</t>
  </si>
  <si>
    <t>AANTAL</t>
  </si>
  <si>
    <t>PRIJS PER STUK</t>
  </si>
  <si>
    <t>BEGROTING LASTEN</t>
  </si>
  <si>
    <t>Uren planontwikkeling</t>
  </si>
  <si>
    <t>Uren tekstproductie</t>
  </si>
  <si>
    <t>Uren overige uitwerking</t>
  </si>
  <si>
    <t>Materiaalkosten</t>
  </si>
  <si>
    <t>Huur ruimte, techniek</t>
  </si>
  <si>
    <t>Diverse kosten, rekwisieten, etc.</t>
  </si>
  <si>
    <t>SJABLOON BEGROTING</t>
  </si>
  <si>
    <t>Overige projectkosten</t>
  </si>
  <si>
    <t>Techniek</t>
  </si>
  <si>
    <t>transport</t>
  </si>
  <si>
    <t>Kosten drukwerk</t>
  </si>
  <si>
    <t>Vormgeving</t>
  </si>
  <si>
    <t>Genoemde posten zijn voorbeelden en kunnen naar eigen inzicht worden aangepast, passend bij je eigen project.</t>
  </si>
  <si>
    <t>Eindredactie</t>
  </si>
  <si>
    <t>Opmaak</t>
  </si>
  <si>
    <t>Ontwikkeling</t>
  </si>
  <si>
    <t>Feedback op teksten</t>
  </si>
  <si>
    <t>coaching</t>
  </si>
  <si>
    <t>trainingen</t>
  </si>
  <si>
    <t>Subtotaal kosten ontwikkeling:</t>
  </si>
  <si>
    <t>Gemeente Groningen, LetterenStipoendium Ontwikkelbijdrage</t>
  </si>
  <si>
    <t>Gemeente Groningen, LetterenStipoendium Productiebijdrage</t>
  </si>
  <si>
    <t>Verkoop</t>
  </si>
  <si>
    <t>Fonds 1*</t>
  </si>
  <si>
    <t>Fonds 2*</t>
  </si>
  <si>
    <t>Fonds 3*</t>
  </si>
  <si>
    <t>*Betreffende fondsen kunnen ook na toekenning worden ingevuld, daarbij kan je begeleid worden.</t>
  </si>
  <si>
    <t>Subtotaal overige projectkosten:</t>
  </si>
  <si>
    <t>Subtotaal kosten drukwerk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</si>
</sst>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Tw Cen MT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w Cen MT"/>
      <family val="2"/>
    </font>
    <font>
      <sz val="10"/>
      <name val="Tw Cen MT"/>
      <family val="2"/>
    </font>
    <font>
      <sz val="10"/>
      <color theme="1"/>
      <name val="Tw Cen MT"/>
      <family val="2"/>
    </font>
    <font>
      <b/>
      <sz val="10"/>
      <color rgb="FF00B050"/>
      <name val="Tw Cen MT"/>
      <family val="2"/>
    </font>
    <font>
      <b/>
      <i/>
      <sz val="10"/>
      <name val="Tw Cen MT"/>
      <family val="2"/>
    </font>
    <font>
      <sz val="9"/>
      <color theme="1"/>
      <name val="Open sans"/>
    </font>
    <font>
      <sz val="9"/>
      <name val="Tw Cen MT"/>
      <family val="2"/>
    </font>
    <font>
      <b/>
      <sz val="9"/>
      <color theme="1"/>
      <name val="Open sans"/>
    </font>
    <font>
      <sz val="9"/>
      <name val="Open sans"/>
    </font>
    <font>
      <b/>
      <i/>
      <sz val="9"/>
      <color theme="1"/>
      <name val="Open sans"/>
    </font>
    <font>
      <i/>
      <sz val="9"/>
      <color theme="1"/>
      <name val="Open sans"/>
    </font>
    <font>
      <b/>
      <i/>
      <sz val="9"/>
      <name val="Open sans"/>
    </font>
    <font>
      <b/>
      <sz val="9"/>
      <name val="Open sans"/>
    </font>
    <font>
      <sz val="9"/>
      <color theme="1"/>
      <name val="Cairo"/>
    </font>
    <font>
      <b/>
      <sz val="9"/>
      <color theme="1"/>
      <name val="Cairo"/>
    </font>
    <font>
      <sz val="9"/>
      <name val="Cairo"/>
    </font>
    <font>
      <b/>
      <sz val="16"/>
      <color theme="1"/>
      <name val="Cairo"/>
    </font>
    <font>
      <b/>
      <sz val="9"/>
      <name val="Cair0"/>
    </font>
    <font>
      <sz val="9"/>
      <name val="Cair0"/>
    </font>
    <font>
      <sz val="9"/>
      <color theme="1"/>
      <name val="Cair0"/>
    </font>
    <font>
      <i/>
      <sz val="9"/>
      <name val="Open Sans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2B2B2"/>
      </patternFill>
    </fill>
    <fill>
      <patternFill patternType="solid">
        <fgColor rgb="FFB2B2B2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right" wrapText="1"/>
    </xf>
    <xf numFmtId="0" fontId="7" fillId="4" borderId="0" xfId="0" applyFont="1" applyFill="1"/>
    <xf numFmtId="0" fontId="7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44" fontId="0" fillId="0" borderId="0" xfId="2" applyFont="1" applyBorder="1"/>
    <xf numFmtId="0" fontId="9" fillId="0" borderId="0" xfId="4" applyFont="1" applyBorder="1" applyAlignment="1">
      <alignment horizontal="left"/>
    </xf>
    <xf numFmtId="44" fontId="0" fillId="0" borderId="0" xfId="2" applyFont="1" applyBorder="1" applyAlignment="1">
      <alignment horizontal="right"/>
    </xf>
    <xf numFmtId="44" fontId="7" fillId="4" borderId="0" xfId="2" applyFont="1" applyFill="1" applyBorder="1"/>
    <xf numFmtId="0" fontId="5" fillId="4" borderId="0" xfId="0" applyFont="1" applyFill="1"/>
    <xf numFmtId="0" fontId="0" fillId="4" borderId="0" xfId="0" applyFill="1"/>
    <xf numFmtId="0" fontId="5" fillId="5" borderId="0" xfId="0" applyFont="1" applyFill="1"/>
    <xf numFmtId="0" fontId="0" fillId="0" borderId="0" xfId="0" applyAlignment="1">
      <alignment horizontal="left" vertical="top"/>
    </xf>
    <xf numFmtId="0" fontId="0" fillId="6" borderId="0" xfId="0" applyFill="1"/>
    <xf numFmtId="0" fontId="10" fillId="2" borderId="0" xfId="1" applyFont="1" applyFill="1"/>
    <xf numFmtId="0" fontId="11" fillId="2" borderId="0" xfId="1" applyFont="1" applyFill="1"/>
    <xf numFmtId="0" fontId="11" fillId="0" borderId="0" xfId="1" applyFont="1"/>
    <xf numFmtId="0" fontId="12" fillId="0" borderId="0" xfId="1" applyFont="1"/>
    <xf numFmtId="0" fontId="10" fillId="0" borderId="0" xfId="1" applyFont="1"/>
    <xf numFmtId="0" fontId="12" fillId="2" borderId="0" xfId="1" applyFont="1" applyFill="1"/>
    <xf numFmtId="0" fontId="13" fillId="2" borderId="0" xfId="1" applyFont="1" applyFill="1"/>
    <xf numFmtId="0" fontId="12" fillId="0" borderId="0" xfId="1" applyFont="1" applyAlignment="1">
      <alignment horizontal="left"/>
    </xf>
    <xf numFmtId="0" fontId="12" fillId="3" borderId="0" xfId="1" applyFont="1" applyFill="1"/>
    <xf numFmtId="0" fontId="10" fillId="3" borderId="0" xfId="1" applyFont="1" applyFill="1"/>
    <xf numFmtId="0" fontId="12" fillId="0" borderId="0" xfId="1" applyFont="1" applyAlignment="1">
      <alignment horizontal="right"/>
    </xf>
    <xf numFmtId="0" fontId="14" fillId="0" borderId="0" xfId="1" applyFont="1"/>
    <xf numFmtId="0" fontId="10" fillId="2" borderId="0" xfId="0" applyFont="1" applyFill="1"/>
    <xf numFmtId="0" fontId="12" fillId="2" borderId="0" xfId="0" applyFont="1" applyFill="1"/>
    <xf numFmtId="0" fontId="12" fillId="0" borderId="0" xfId="0" applyFont="1"/>
    <xf numFmtId="0" fontId="12" fillId="0" borderId="0" xfId="1" quotePrefix="1" applyFont="1"/>
    <xf numFmtId="0" fontId="11" fillId="0" borderId="0" xfId="1" applyFont="1" applyAlignment="1">
      <alignment horizontal="right"/>
    </xf>
    <xf numFmtId="0" fontId="16" fillId="0" borderId="0" xfId="0" applyFont="1"/>
    <xf numFmtId="3" fontId="17" fillId="0" borderId="0" xfId="0" applyNumberFormat="1" applyFont="1" applyAlignment="1">
      <alignment wrapText="1"/>
    </xf>
    <xf numFmtId="3" fontId="15" fillId="0" borderId="0" xfId="0" applyNumberFormat="1" applyFont="1" applyAlignment="1">
      <alignment wrapText="1"/>
    </xf>
    <xf numFmtId="1" fontId="18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9" fillId="0" borderId="0" xfId="0" applyNumberFormat="1" applyFont="1" applyAlignment="1">
      <alignment horizontal="right" wrapText="1"/>
    </xf>
    <xf numFmtId="3" fontId="20" fillId="0" borderId="0" xfId="0" applyNumberFormat="1" applyFont="1" applyAlignment="1">
      <alignment horizontal="right" wrapText="1"/>
    </xf>
    <xf numFmtId="1" fontId="21" fillId="0" borderId="0" xfId="0" applyNumberFormat="1" applyFont="1"/>
    <xf numFmtId="1" fontId="18" fillId="0" borderId="0" xfId="0" applyNumberFormat="1" applyFont="1"/>
    <xf numFmtId="1" fontId="21" fillId="0" borderId="0" xfId="0" applyNumberFormat="1" applyFont="1" applyAlignment="1">
      <alignment wrapText="1"/>
    </xf>
    <xf numFmtId="3" fontId="18" fillId="0" borderId="0" xfId="0" applyNumberFormat="1" applyFont="1" applyAlignment="1">
      <alignment wrapText="1"/>
    </xf>
    <xf numFmtId="15" fontId="17" fillId="7" borderId="0" xfId="0" applyNumberFormat="1" applyFont="1" applyFill="1" applyAlignment="1">
      <alignment wrapText="1"/>
    </xf>
    <xf numFmtId="1" fontId="22" fillId="7" borderId="0" xfId="0" applyNumberFormat="1" applyFont="1" applyFill="1"/>
    <xf numFmtId="15" fontId="15" fillId="0" borderId="0" xfId="0" applyNumberFormat="1" applyFont="1" applyAlignment="1">
      <alignment wrapText="1"/>
    </xf>
    <xf numFmtId="14" fontId="18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wrapText="1"/>
    </xf>
    <xf numFmtId="164" fontId="16" fillId="0" borderId="0" xfId="0" applyNumberFormat="1" applyFont="1"/>
    <xf numFmtId="164" fontId="16" fillId="0" borderId="0" xfId="2" applyNumberFormat="1" applyFont="1"/>
    <xf numFmtId="0" fontId="24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3" fillId="5" borderId="0" xfId="0" applyFont="1" applyFill="1" applyAlignment="1">
      <alignment wrapText="1"/>
    </xf>
    <xf numFmtId="1" fontId="25" fillId="5" borderId="0" xfId="0" applyNumberFormat="1" applyFont="1" applyFill="1" applyAlignment="1">
      <alignment horizontal="right" wrapText="1"/>
    </xf>
    <xf numFmtId="1" fontId="27" fillId="5" borderId="0" xfId="0" applyNumberFormat="1" applyFont="1" applyFill="1"/>
    <xf numFmtId="15" fontId="29" fillId="5" borderId="0" xfId="0" applyNumberFormat="1" applyFont="1" applyFill="1" applyAlignment="1">
      <alignment vertical="center" wrapText="1"/>
    </xf>
    <xf numFmtId="3" fontId="29" fillId="5" borderId="0" xfId="0" applyNumberFormat="1" applyFont="1" applyFill="1" applyAlignment="1">
      <alignment vertical="center" wrapText="1"/>
    </xf>
    <xf numFmtId="1" fontId="28" fillId="5" borderId="0" xfId="0" applyNumberFormat="1" applyFont="1" applyFill="1" applyAlignment="1">
      <alignment vertical="center" wrapText="1"/>
    </xf>
    <xf numFmtId="0" fontId="30" fillId="0" borderId="0" xfId="0" applyFont="1"/>
    <xf numFmtId="0" fontId="20" fillId="0" borderId="0" xfId="0" applyFont="1" applyAlignment="1">
      <alignment horizontal="left" wrapText="1"/>
    </xf>
    <xf numFmtId="0" fontId="7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8" fillId="0" borderId="0" xfId="4" applyBorder="1" applyAlignment="1">
      <alignment horizontal="left"/>
    </xf>
    <xf numFmtId="0" fontId="0" fillId="5" borderId="0" xfId="0" applyFill="1" applyAlignment="1">
      <alignment horizontal="left" vertical="top"/>
    </xf>
  </cellXfs>
  <cellStyles count="5">
    <cellStyle name="Hyperlink" xfId="4" builtinId="8"/>
    <cellStyle name="Standaard" xfId="0" builtinId="0"/>
    <cellStyle name="Standaard 2 2" xfId="3" xr:uid="{C85CF4C2-49EB-4E86-84D5-298DD9CFE473}"/>
    <cellStyle name="Standaard 3" xfId="1" xr:uid="{6AE24C63-AD0B-42AA-B249-336359386110}"/>
    <cellStyle name="Valuta" xfId="2" builtinId="4"/>
  </cellStyles>
  <dxfs count="0"/>
  <tableStyles count="0" defaultTableStyle="TableStyleMedium2" defaultPivotStyle="PivotStyleLight16"/>
  <colors>
    <mruColors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vm.tiktok.com/ZM85mNS5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E8CD-1A01-462B-A543-0BBBEE35CD59}">
  <dimension ref="A1:E58"/>
  <sheetViews>
    <sheetView tabSelected="1" zoomScaleNormal="100" workbookViewId="0">
      <selection activeCell="A57" sqref="A57:E57"/>
    </sheetView>
  </sheetViews>
  <sheetFormatPr defaultColWidth="8.85546875" defaultRowHeight="12"/>
  <cols>
    <col min="1" max="1" width="57.140625" style="36" customWidth="1"/>
    <col min="2" max="2" width="2.42578125" style="53" customWidth="1"/>
    <col min="3" max="4" width="12.28515625" style="53" customWidth="1"/>
    <col min="5" max="5" width="12.28515625" style="54" customWidth="1"/>
    <col min="6" max="16384" width="8.85546875" style="36"/>
  </cols>
  <sheetData>
    <row r="1" spans="1:5" ht="36">
      <c r="A1" s="56" t="s">
        <v>145</v>
      </c>
      <c r="B1" s="55"/>
      <c r="C1" s="55"/>
      <c r="D1" s="55"/>
      <c r="E1" s="55"/>
    </row>
    <row r="2" spans="1:5" ht="14.25">
      <c r="A2" s="40"/>
      <c r="B2" s="40"/>
      <c r="C2" s="40"/>
      <c r="D2" s="40"/>
      <c r="E2" s="39"/>
    </row>
    <row r="3" spans="1:5" ht="42">
      <c r="A3" s="57" t="s">
        <v>138</v>
      </c>
      <c r="B3" s="55"/>
      <c r="C3" s="58" t="s">
        <v>136</v>
      </c>
      <c r="D3" s="58" t="s">
        <v>137</v>
      </c>
      <c r="E3" s="58" t="s">
        <v>92</v>
      </c>
    </row>
    <row r="4" spans="1:5" ht="14.25">
      <c r="A4" s="40"/>
      <c r="B4" s="40"/>
      <c r="C4" s="40"/>
      <c r="D4" s="40"/>
      <c r="E4" s="39"/>
    </row>
    <row r="5" spans="1:5" ht="14.25">
      <c r="A5" s="37" t="s">
        <v>0</v>
      </c>
      <c r="B5" s="37"/>
      <c r="C5" s="37"/>
      <c r="D5" s="37"/>
      <c r="E5" s="39"/>
    </row>
    <row r="6" spans="1:5" ht="14.25">
      <c r="A6" s="38" t="s">
        <v>139</v>
      </c>
      <c r="B6" s="38"/>
      <c r="C6" s="38"/>
      <c r="D6" s="38"/>
      <c r="E6" s="39"/>
    </row>
    <row r="7" spans="1:5" ht="14.25">
      <c r="A7" s="38" t="s">
        <v>140</v>
      </c>
      <c r="B7" s="38"/>
      <c r="C7" s="38"/>
      <c r="D7" s="38"/>
      <c r="E7" s="39"/>
    </row>
    <row r="8" spans="1:5" ht="14.25">
      <c r="A8" s="38" t="s">
        <v>141</v>
      </c>
      <c r="B8" s="38"/>
      <c r="C8" s="38"/>
      <c r="D8" s="38"/>
      <c r="E8" s="39"/>
    </row>
    <row r="9" spans="1:5" ht="14.25">
      <c r="A9" s="42" t="s">
        <v>1</v>
      </c>
      <c r="B9" s="43"/>
      <c r="C9" s="43"/>
      <c r="D9" s="43"/>
      <c r="E9" s="44">
        <f>SUM(E6:E8)</f>
        <v>0</v>
      </c>
    </row>
    <row r="10" spans="1:5" ht="14.25">
      <c r="A10" s="38"/>
      <c r="B10" s="38"/>
      <c r="C10" s="38"/>
      <c r="D10" s="38"/>
      <c r="E10" s="39"/>
    </row>
    <row r="11" spans="1:5" ht="14.25">
      <c r="A11" s="41" t="s">
        <v>146</v>
      </c>
      <c r="B11" s="40"/>
      <c r="C11" s="40"/>
      <c r="D11" s="40"/>
      <c r="E11" s="39"/>
    </row>
    <row r="12" spans="1:5" ht="14.25">
      <c r="A12" s="38" t="s">
        <v>2</v>
      </c>
      <c r="B12" s="38"/>
      <c r="C12" s="38"/>
      <c r="D12" s="38"/>
      <c r="E12" s="39"/>
    </row>
    <row r="13" spans="1:5" ht="14.25">
      <c r="A13" s="38" t="s">
        <v>142</v>
      </c>
      <c r="B13" s="38"/>
      <c r="C13" s="38"/>
      <c r="D13" s="38"/>
      <c r="E13" s="39"/>
    </row>
    <row r="14" spans="1:5" ht="14.25">
      <c r="A14" s="38" t="s">
        <v>143</v>
      </c>
      <c r="B14" s="38"/>
      <c r="C14" s="38"/>
      <c r="D14" s="38"/>
      <c r="E14" s="45"/>
    </row>
    <row r="15" spans="1:5" ht="14.25">
      <c r="A15" s="38" t="s">
        <v>147</v>
      </c>
      <c r="B15" s="38"/>
      <c r="C15" s="38"/>
      <c r="D15" s="38"/>
      <c r="E15" s="45"/>
    </row>
    <row r="16" spans="1:5" ht="14.25">
      <c r="A16" s="38" t="s">
        <v>148</v>
      </c>
      <c r="B16" s="38"/>
      <c r="C16" s="38"/>
      <c r="D16" s="38"/>
      <c r="E16" s="45"/>
    </row>
    <row r="17" spans="1:5" ht="14.25">
      <c r="A17" s="38" t="s">
        <v>144</v>
      </c>
      <c r="B17" s="38"/>
      <c r="C17" s="38"/>
      <c r="D17" s="38"/>
      <c r="E17" s="45"/>
    </row>
    <row r="18" spans="1:5" ht="14.25">
      <c r="A18" s="42" t="s">
        <v>166</v>
      </c>
      <c r="B18" s="42"/>
      <c r="C18" s="42"/>
      <c r="D18" s="42"/>
      <c r="E18" s="46">
        <f>SUM(E12:E17)</f>
        <v>0</v>
      </c>
    </row>
    <row r="19" spans="1:5" ht="14.25">
      <c r="A19" s="38"/>
      <c r="B19" s="38"/>
      <c r="C19" s="38"/>
      <c r="D19" s="38"/>
      <c r="E19" s="47"/>
    </row>
    <row r="20" spans="1:5" ht="14.25">
      <c r="A20" s="37" t="s">
        <v>149</v>
      </c>
      <c r="B20" s="37"/>
      <c r="C20" s="37"/>
      <c r="D20" s="37"/>
      <c r="E20" s="39"/>
    </row>
    <row r="21" spans="1:5" ht="14.25">
      <c r="A21" s="38" t="s">
        <v>150</v>
      </c>
      <c r="B21" s="38"/>
      <c r="C21" s="38"/>
      <c r="D21" s="38"/>
      <c r="E21" s="45"/>
    </row>
    <row r="22" spans="1:5" ht="14.25">
      <c r="A22" s="38" t="s">
        <v>152</v>
      </c>
      <c r="B22" s="38"/>
      <c r="C22" s="38"/>
      <c r="D22" s="38"/>
      <c r="E22" s="45"/>
    </row>
    <row r="23" spans="1:5" ht="14.25">
      <c r="A23" s="38" t="s">
        <v>153</v>
      </c>
      <c r="B23" s="38"/>
      <c r="C23" s="38"/>
      <c r="D23" s="38"/>
      <c r="E23" s="45"/>
    </row>
    <row r="24" spans="1:5" ht="14.25">
      <c r="A24" s="42" t="s">
        <v>167</v>
      </c>
      <c r="B24" s="42"/>
      <c r="C24" s="42"/>
      <c r="D24" s="42"/>
      <c r="E24" s="44">
        <f>SUM(E21:E23)</f>
        <v>0</v>
      </c>
    </row>
    <row r="25" spans="1:5" ht="14.25">
      <c r="A25" s="38"/>
      <c r="B25" s="38"/>
      <c r="C25" s="38"/>
      <c r="D25" s="38"/>
      <c r="E25" s="39"/>
    </row>
    <row r="26" spans="1:5" ht="14.25">
      <c r="A26" s="41" t="s">
        <v>154</v>
      </c>
      <c r="B26" s="41"/>
      <c r="C26" s="41"/>
      <c r="D26" s="41"/>
      <c r="E26" s="39"/>
    </row>
    <row r="27" spans="1:5" ht="14.25">
      <c r="A27" s="40" t="s">
        <v>155</v>
      </c>
      <c r="B27" s="40"/>
      <c r="C27" s="40"/>
      <c r="D27" s="40"/>
      <c r="E27" s="45"/>
    </row>
    <row r="28" spans="1:5" ht="14.25">
      <c r="A28" s="40" t="s">
        <v>156</v>
      </c>
      <c r="B28" s="40"/>
      <c r="C28" s="40"/>
      <c r="D28" s="40"/>
      <c r="E28" s="45"/>
    </row>
    <row r="29" spans="1:5" ht="14.25">
      <c r="A29" s="40" t="s">
        <v>157</v>
      </c>
      <c r="B29" s="40"/>
      <c r="C29" s="40"/>
      <c r="D29" s="40"/>
      <c r="E29" s="45"/>
    </row>
    <row r="30" spans="1:5" ht="14.25">
      <c r="A30" s="42" t="s">
        <v>158</v>
      </c>
      <c r="B30" s="42"/>
      <c r="C30" s="42"/>
      <c r="D30" s="42"/>
      <c r="E30" s="44">
        <f>SUM(E27:E29)</f>
        <v>0</v>
      </c>
    </row>
    <row r="31" spans="1:5" ht="14.25">
      <c r="A31" s="43"/>
      <c r="B31" s="43"/>
      <c r="C31" s="43"/>
      <c r="D31" s="43"/>
      <c r="E31" s="39"/>
    </row>
    <row r="32" spans="1:5" ht="14.25">
      <c r="A32" s="41" t="s">
        <v>3</v>
      </c>
      <c r="B32" s="40"/>
      <c r="C32" s="40"/>
      <c r="D32" s="40"/>
      <c r="E32" s="39"/>
    </row>
    <row r="33" spans="1:5" ht="14.25">
      <c r="A33" s="40"/>
      <c r="B33" s="40"/>
      <c r="C33" s="40"/>
      <c r="D33" s="40"/>
      <c r="E33" s="39"/>
    </row>
    <row r="34" spans="1:5" ht="14.25">
      <c r="A34" s="60" t="s">
        <v>4</v>
      </c>
      <c r="B34" s="40"/>
      <c r="C34" s="59"/>
      <c r="D34" s="59"/>
      <c r="E34" s="59">
        <f>SUM(E32+E30+E24+E18+E9)</f>
        <v>0</v>
      </c>
    </row>
    <row r="35" spans="1:5" ht="14.25">
      <c r="A35" s="50"/>
      <c r="B35" s="50"/>
      <c r="C35" s="50"/>
      <c r="D35" s="50"/>
      <c r="E35" s="39"/>
    </row>
    <row r="36" spans="1:5" ht="14.25">
      <c r="A36" s="61" t="s">
        <v>5</v>
      </c>
      <c r="B36" s="43"/>
      <c r="C36" s="62"/>
      <c r="D36" s="62"/>
      <c r="E36" s="62" t="s">
        <v>6</v>
      </c>
    </row>
    <row r="37" spans="1:5" ht="14.25">
      <c r="A37" s="40"/>
      <c r="B37" s="43"/>
      <c r="C37" s="43"/>
      <c r="D37" s="43"/>
      <c r="E37" s="51"/>
    </row>
    <row r="38" spans="1:5" ht="14.25">
      <c r="A38" s="38"/>
      <c r="B38" s="38"/>
      <c r="C38" s="38"/>
      <c r="D38" s="38"/>
      <c r="E38" s="39"/>
    </row>
    <row r="39" spans="1:5" ht="14.25">
      <c r="A39" s="41" t="s">
        <v>7</v>
      </c>
      <c r="B39" s="40"/>
      <c r="C39" s="40"/>
      <c r="D39" s="40"/>
      <c r="E39" s="39"/>
    </row>
    <row r="40" spans="1:5" ht="14.25">
      <c r="A40" s="40" t="s">
        <v>159</v>
      </c>
      <c r="B40" s="40"/>
      <c r="C40" s="40"/>
      <c r="D40" s="40"/>
      <c r="E40" s="45">
        <v>3000</v>
      </c>
    </row>
    <row r="41" spans="1:5" ht="14.25">
      <c r="A41" s="40" t="s">
        <v>160</v>
      </c>
      <c r="B41" s="40"/>
      <c r="C41" s="40"/>
      <c r="D41" s="40"/>
      <c r="E41" s="45">
        <v>7000</v>
      </c>
    </row>
    <row r="42" spans="1:5" ht="14.25">
      <c r="A42" s="40" t="s">
        <v>162</v>
      </c>
      <c r="B42" s="40"/>
      <c r="C42" s="40"/>
      <c r="D42" s="40"/>
      <c r="E42" s="45"/>
    </row>
    <row r="43" spans="1:5" ht="14.25">
      <c r="A43" s="40" t="s">
        <v>163</v>
      </c>
      <c r="B43" s="40"/>
      <c r="C43" s="40"/>
      <c r="D43" s="40"/>
      <c r="E43" s="45"/>
    </row>
    <row r="44" spans="1:5" ht="14.25">
      <c r="A44" s="40" t="s">
        <v>164</v>
      </c>
      <c r="B44" s="40"/>
      <c r="C44" s="40"/>
      <c r="D44" s="40"/>
      <c r="E44" s="45"/>
    </row>
    <row r="45" spans="1:5" ht="14.25">
      <c r="A45" s="42" t="s">
        <v>8</v>
      </c>
      <c r="B45" s="52"/>
      <c r="C45" s="52"/>
      <c r="D45" s="52"/>
      <c r="E45" s="44">
        <f>SUM(E40:E44)</f>
        <v>10000</v>
      </c>
    </row>
    <row r="46" spans="1:5" ht="14.25">
      <c r="A46" s="38"/>
      <c r="B46" s="38"/>
      <c r="C46" s="38"/>
      <c r="D46" s="38"/>
      <c r="E46" s="39"/>
    </row>
    <row r="47" spans="1:5" ht="14.25">
      <c r="A47" s="37" t="s">
        <v>9</v>
      </c>
      <c r="B47" s="38"/>
      <c r="C47" s="38"/>
      <c r="D47" s="38"/>
      <c r="E47" s="39"/>
    </row>
    <row r="48" spans="1:5" ht="14.25">
      <c r="A48" s="40" t="s">
        <v>10</v>
      </c>
      <c r="B48" s="40"/>
      <c r="C48" s="40"/>
      <c r="D48" s="40"/>
      <c r="E48" s="45"/>
    </row>
    <row r="49" spans="1:5" ht="14.25">
      <c r="A49" s="40" t="s">
        <v>11</v>
      </c>
      <c r="B49" s="40"/>
      <c r="C49" s="40"/>
      <c r="D49" s="40"/>
      <c r="E49" s="45"/>
    </row>
    <row r="50" spans="1:5" ht="14.25">
      <c r="A50" s="40" t="s">
        <v>161</v>
      </c>
      <c r="B50" s="40"/>
      <c r="C50" s="40"/>
      <c r="D50" s="40"/>
      <c r="E50" s="45"/>
    </row>
    <row r="51" spans="1:5" ht="14.25">
      <c r="A51" s="42" t="s">
        <v>12</v>
      </c>
      <c r="B51" s="52"/>
      <c r="C51" s="52"/>
      <c r="D51" s="52"/>
      <c r="E51" s="44">
        <f>SUM(E48:E50)</f>
        <v>0</v>
      </c>
    </row>
    <row r="52" spans="1:5" ht="14.25">
      <c r="A52" s="40"/>
      <c r="B52" s="40"/>
      <c r="C52" s="40"/>
      <c r="D52" s="40"/>
      <c r="E52" s="39"/>
    </row>
    <row r="53" spans="1:5" ht="14.25">
      <c r="A53" s="48" t="s">
        <v>13</v>
      </c>
      <c r="B53" s="41"/>
      <c r="C53" s="41"/>
      <c r="D53" s="41"/>
      <c r="E53" s="49">
        <f>SUM(E45+E51)</f>
        <v>10000</v>
      </c>
    </row>
    <row r="54" spans="1:5" ht="14.25">
      <c r="A54" s="40"/>
      <c r="B54" s="40"/>
      <c r="C54" s="40"/>
      <c r="D54" s="40"/>
      <c r="E54" s="39"/>
    </row>
    <row r="55" spans="1:5" ht="14.25">
      <c r="A55" s="40" t="s">
        <v>14</v>
      </c>
      <c r="B55" s="40"/>
      <c r="C55" s="40"/>
      <c r="D55" s="40"/>
      <c r="E55" s="45">
        <f>SUM(E53-E34)</f>
        <v>10000</v>
      </c>
    </row>
    <row r="56" spans="1:5" ht="14.25">
      <c r="A56" s="40"/>
      <c r="B56" s="40"/>
      <c r="C56" s="40"/>
      <c r="D56" s="40"/>
      <c r="E56" s="39"/>
    </row>
    <row r="57" spans="1:5" ht="30" customHeight="1">
      <c r="A57" s="64" t="s">
        <v>151</v>
      </c>
      <c r="B57" s="64"/>
      <c r="C57" s="64"/>
      <c r="D57" s="64"/>
      <c r="E57" s="64"/>
    </row>
    <row r="58" spans="1:5" ht="14.25">
      <c r="A58" s="63" t="s">
        <v>165</v>
      </c>
    </row>
  </sheetData>
  <mergeCells count="1">
    <mergeCell ref="A57:E5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2A71-EA2B-4F5C-AA3B-B90DB80D4BCE}">
  <dimension ref="A1:H94"/>
  <sheetViews>
    <sheetView topLeftCell="A22" zoomScale="70" zoomScaleNormal="70" workbookViewId="0">
      <selection activeCell="B46" sqref="B46"/>
    </sheetView>
  </sheetViews>
  <sheetFormatPr defaultColWidth="11.5703125" defaultRowHeight="12.75"/>
  <cols>
    <col min="1" max="1" width="38.42578125" style="33" customWidth="1"/>
    <col min="2" max="5" width="16" style="33" customWidth="1"/>
    <col min="6" max="6" width="14.5703125" style="33" customWidth="1"/>
    <col min="7" max="7" width="22.140625" style="33" customWidth="1"/>
    <col min="8" max="8" width="26" style="33" customWidth="1"/>
    <col min="9" max="16384" width="11.5703125" style="33"/>
  </cols>
  <sheetData>
    <row r="1" spans="1:8" s="21" customFormat="1" ht="12.75" customHeight="1">
      <c r="A1" s="19" t="s">
        <v>15</v>
      </c>
      <c r="B1" s="19" t="s">
        <v>16</v>
      </c>
      <c r="C1" s="19" t="s">
        <v>17</v>
      </c>
      <c r="D1" s="19" t="s">
        <v>18</v>
      </c>
      <c r="E1" s="19" t="s">
        <v>19</v>
      </c>
      <c r="F1" s="19" t="s">
        <v>20</v>
      </c>
      <c r="G1" s="19" t="s">
        <v>21</v>
      </c>
      <c r="H1" s="20" t="s">
        <v>22</v>
      </c>
    </row>
    <row r="2" spans="1:8" s="22" customFormat="1" ht="12.75" customHeight="1"/>
    <row r="3" spans="1:8" s="22" customFormat="1" ht="12.75" customHeight="1">
      <c r="A3" s="23" t="s">
        <v>23</v>
      </c>
    </row>
    <row r="4" spans="1:8" s="22" customFormat="1" ht="14.85" customHeight="1">
      <c r="A4" s="21" t="s">
        <v>24</v>
      </c>
      <c r="B4" s="35">
        <v>1000</v>
      </c>
      <c r="C4" s="22">
        <v>100</v>
      </c>
      <c r="D4" s="22">
        <v>50</v>
      </c>
      <c r="E4" s="22">
        <v>125</v>
      </c>
      <c r="F4" s="22">
        <v>30</v>
      </c>
      <c r="G4" s="22">
        <v>1</v>
      </c>
    </row>
    <row r="5" spans="1:8" s="22" customFormat="1" ht="14.85" customHeight="1">
      <c r="A5" s="21" t="s">
        <v>25</v>
      </c>
      <c r="B5" s="35">
        <v>1300</v>
      </c>
      <c r="C5" s="22">
        <v>100</v>
      </c>
      <c r="D5" s="22">
        <v>50</v>
      </c>
      <c r="E5" s="22">
        <v>125</v>
      </c>
      <c r="F5" s="22">
        <v>30</v>
      </c>
    </row>
    <row r="6" spans="1:8" s="22" customFormat="1" ht="12.75" customHeight="1">
      <c r="A6" s="21" t="s">
        <v>26</v>
      </c>
      <c r="B6" s="35">
        <v>900</v>
      </c>
      <c r="C6" s="22">
        <v>100</v>
      </c>
      <c r="D6" s="22">
        <v>50</v>
      </c>
      <c r="E6" s="22">
        <v>125</v>
      </c>
      <c r="F6" s="22">
        <v>30</v>
      </c>
    </row>
    <row r="7" spans="1:8" s="22" customFormat="1" ht="14.85" customHeight="1">
      <c r="A7" s="21" t="s">
        <v>27</v>
      </c>
      <c r="B7" s="35">
        <v>700</v>
      </c>
      <c r="C7" s="22">
        <v>100</v>
      </c>
      <c r="D7" s="22">
        <v>50</v>
      </c>
      <c r="E7" s="22">
        <v>125</v>
      </c>
      <c r="F7" s="22">
        <v>30</v>
      </c>
      <c r="G7" s="1"/>
    </row>
    <row r="8" spans="1:8" s="22" customFormat="1" ht="12.75" customHeight="1">
      <c r="A8" s="21" t="s">
        <v>28</v>
      </c>
      <c r="B8" s="35">
        <v>400</v>
      </c>
      <c r="C8" s="22">
        <v>100</v>
      </c>
      <c r="D8" s="22">
        <v>50</v>
      </c>
      <c r="E8" s="22">
        <v>125</v>
      </c>
      <c r="F8" s="22">
        <v>30</v>
      </c>
    </row>
    <row r="9" spans="1:8" s="22" customFormat="1" ht="12.75" customHeight="1">
      <c r="A9" s="21" t="s">
        <v>29</v>
      </c>
      <c r="B9" s="35">
        <v>1000</v>
      </c>
      <c r="C9" s="22">
        <v>100</v>
      </c>
      <c r="D9" s="22">
        <v>50</v>
      </c>
      <c r="E9" s="22">
        <v>125</v>
      </c>
      <c r="F9" s="22">
        <v>30</v>
      </c>
    </row>
    <row r="10" spans="1:8" s="22" customFormat="1" ht="12.75" customHeight="1">
      <c r="A10" s="21" t="s">
        <v>30</v>
      </c>
      <c r="B10" s="35">
        <v>400</v>
      </c>
      <c r="C10" s="22">
        <v>100</v>
      </c>
      <c r="D10" s="22">
        <v>50</v>
      </c>
      <c r="E10" s="22">
        <v>125</v>
      </c>
      <c r="F10" s="22">
        <v>30</v>
      </c>
    </row>
    <row r="11" spans="1:8" s="22" customFormat="1" ht="12.75" customHeight="1">
      <c r="A11" s="21" t="s">
        <v>31</v>
      </c>
      <c r="B11" s="35">
        <v>500</v>
      </c>
      <c r="C11" s="22">
        <v>100</v>
      </c>
      <c r="D11" s="22">
        <v>50</v>
      </c>
      <c r="E11" s="22">
        <v>125</v>
      </c>
      <c r="F11" s="22">
        <v>30</v>
      </c>
    </row>
    <row r="12" spans="1:8" s="22" customFormat="1" ht="12.75" customHeight="1">
      <c r="A12" s="21" t="s">
        <v>32</v>
      </c>
      <c r="B12" s="35">
        <v>1000</v>
      </c>
      <c r="C12" s="22">
        <v>100</v>
      </c>
      <c r="D12" s="22">
        <v>50</v>
      </c>
      <c r="E12" s="22">
        <v>125</v>
      </c>
      <c r="F12" s="22">
        <v>30</v>
      </c>
    </row>
    <row r="13" spans="1:8" s="22" customFormat="1" ht="12.75" customHeight="1">
      <c r="A13" s="21" t="s">
        <v>33</v>
      </c>
      <c r="B13" s="35">
        <v>1200</v>
      </c>
      <c r="C13" s="22">
        <v>100</v>
      </c>
      <c r="D13" s="22">
        <v>50</v>
      </c>
      <c r="E13" s="22">
        <v>125</v>
      </c>
      <c r="F13" s="22">
        <v>30</v>
      </c>
    </row>
    <row r="14" spans="1:8" s="22" customFormat="1" ht="12.75" customHeight="1">
      <c r="A14" s="21" t="s">
        <v>34</v>
      </c>
      <c r="B14" s="35">
        <v>1000</v>
      </c>
      <c r="C14" s="22">
        <v>100</v>
      </c>
      <c r="D14" s="22">
        <v>50</v>
      </c>
      <c r="E14" s="22">
        <v>125</v>
      </c>
      <c r="F14" s="22">
        <v>30</v>
      </c>
    </row>
    <row r="15" spans="1:8" s="22" customFormat="1" ht="12.75" customHeight="1">
      <c r="A15" s="21" t="s">
        <v>35</v>
      </c>
      <c r="B15" s="35">
        <v>750</v>
      </c>
      <c r="C15" s="22">
        <v>100</v>
      </c>
      <c r="D15" s="22">
        <v>50</v>
      </c>
      <c r="E15" s="22">
        <v>125</v>
      </c>
      <c r="F15" s="22">
        <v>30</v>
      </c>
    </row>
    <row r="16" spans="1:8" s="22" customFormat="1" ht="12.75" customHeight="1">
      <c r="A16" s="21" t="s">
        <v>36</v>
      </c>
      <c r="B16" s="35">
        <v>500</v>
      </c>
      <c r="C16" s="22">
        <v>100</v>
      </c>
      <c r="D16" s="22">
        <v>50</v>
      </c>
      <c r="E16" s="22">
        <v>125</v>
      </c>
      <c r="F16" s="22">
        <v>30</v>
      </c>
    </row>
    <row r="17" spans="1:6" s="22" customFormat="1" ht="12.75" customHeight="1">
      <c r="A17" s="21" t="s">
        <v>37</v>
      </c>
      <c r="B17" s="35">
        <v>1000</v>
      </c>
      <c r="C17" s="22">
        <v>100</v>
      </c>
      <c r="D17" s="22">
        <v>50</v>
      </c>
      <c r="E17" s="22">
        <v>125</v>
      </c>
      <c r="F17" s="22">
        <v>30</v>
      </c>
    </row>
    <row r="18" spans="1:6" s="22" customFormat="1" ht="12.75" customHeight="1">
      <c r="A18" s="21" t="s">
        <v>38</v>
      </c>
      <c r="B18" s="35">
        <v>750</v>
      </c>
      <c r="C18" s="22">
        <v>100</v>
      </c>
      <c r="D18" s="22">
        <v>50</v>
      </c>
      <c r="E18" s="22">
        <v>125</v>
      </c>
      <c r="F18" s="22">
        <v>30</v>
      </c>
    </row>
    <row r="19" spans="1:6" s="22" customFormat="1" ht="12.75" customHeight="1">
      <c r="A19" s="21" t="s">
        <v>39</v>
      </c>
      <c r="B19" s="35">
        <v>500</v>
      </c>
      <c r="C19" s="22">
        <v>100</v>
      </c>
      <c r="D19" s="22">
        <v>50</v>
      </c>
      <c r="E19" s="22">
        <v>125</v>
      </c>
      <c r="F19" s="22">
        <v>30</v>
      </c>
    </row>
    <row r="20" spans="1:6" s="22" customFormat="1" ht="12.75" customHeight="1">
      <c r="A20" s="21" t="s">
        <v>40</v>
      </c>
      <c r="B20" s="35">
        <v>400</v>
      </c>
      <c r="C20" s="22">
        <v>100</v>
      </c>
      <c r="D20" s="22">
        <v>50</v>
      </c>
      <c r="E20" s="22">
        <v>125</v>
      </c>
      <c r="F20" s="22">
        <v>30</v>
      </c>
    </row>
    <row r="21" spans="1:6" s="22" customFormat="1" ht="12.75" customHeight="1">
      <c r="A21" s="21" t="s">
        <v>41</v>
      </c>
      <c r="B21" s="35">
        <v>400</v>
      </c>
      <c r="C21" s="22">
        <v>100</v>
      </c>
      <c r="D21" s="22">
        <v>50</v>
      </c>
      <c r="E21" s="22">
        <v>125</v>
      </c>
      <c r="F21" s="22">
        <v>30</v>
      </c>
    </row>
    <row r="22" spans="1:6" s="22" customFormat="1" ht="12.75" customHeight="1">
      <c r="A22" s="21" t="s">
        <v>42</v>
      </c>
      <c r="B22" s="35">
        <v>500</v>
      </c>
      <c r="C22" s="22">
        <v>100</v>
      </c>
      <c r="D22" s="22">
        <v>50</v>
      </c>
      <c r="E22" s="22">
        <v>125</v>
      </c>
      <c r="F22" s="22">
        <v>30</v>
      </c>
    </row>
    <row r="23" spans="1:6" s="22" customFormat="1" ht="12.75" customHeight="1">
      <c r="A23" s="21" t="s">
        <v>43</v>
      </c>
      <c r="B23" s="35">
        <v>400</v>
      </c>
      <c r="C23" s="22">
        <v>100</v>
      </c>
      <c r="D23" s="22">
        <v>50</v>
      </c>
      <c r="E23" s="22">
        <v>125</v>
      </c>
      <c r="F23" s="22">
        <v>30</v>
      </c>
    </row>
    <row r="24" spans="1:6" s="22" customFormat="1" ht="12.75" customHeight="1">
      <c r="A24" s="21" t="s">
        <v>44</v>
      </c>
      <c r="B24" s="35">
        <v>400</v>
      </c>
      <c r="C24" s="22">
        <v>100</v>
      </c>
      <c r="D24" s="22">
        <v>50</v>
      </c>
      <c r="E24" s="22">
        <v>125</v>
      </c>
      <c r="F24" s="22">
        <v>30</v>
      </c>
    </row>
    <row r="25" spans="1:6" s="22" customFormat="1" ht="12.75" customHeight="1">
      <c r="A25" s="21" t="s">
        <v>45</v>
      </c>
      <c r="B25" s="35">
        <v>750</v>
      </c>
      <c r="C25" s="22">
        <v>100</v>
      </c>
      <c r="D25" s="22">
        <v>50</v>
      </c>
      <c r="E25" s="22">
        <v>125</v>
      </c>
      <c r="F25" s="22">
        <v>30</v>
      </c>
    </row>
    <row r="26" spans="1:6" s="22" customFormat="1" ht="12.75" customHeight="1">
      <c r="A26" s="21" t="s">
        <v>46</v>
      </c>
      <c r="B26" s="35">
        <v>750</v>
      </c>
      <c r="C26" s="22">
        <v>100</v>
      </c>
      <c r="D26" s="22">
        <v>50</v>
      </c>
      <c r="E26" s="22">
        <v>125</v>
      </c>
      <c r="F26" s="22">
        <v>30</v>
      </c>
    </row>
    <row r="27" spans="1:6" s="22" customFormat="1" ht="12.75" customHeight="1">
      <c r="A27" s="1" t="s">
        <v>47</v>
      </c>
      <c r="B27" s="2">
        <v>750</v>
      </c>
      <c r="C27" s="22">
        <v>100</v>
      </c>
      <c r="D27" s="22">
        <v>50</v>
      </c>
      <c r="E27" s="22">
        <v>125</v>
      </c>
      <c r="F27" s="22">
        <v>30</v>
      </c>
    </row>
    <row r="28" spans="1:6" s="22" customFormat="1" ht="12.75" customHeight="1">
      <c r="A28" s="1" t="s">
        <v>48</v>
      </c>
      <c r="B28" s="2">
        <v>400</v>
      </c>
      <c r="C28" s="22">
        <v>100</v>
      </c>
      <c r="D28" s="22">
        <v>50</v>
      </c>
      <c r="E28" s="22">
        <v>125</v>
      </c>
      <c r="F28" s="22">
        <v>30</v>
      </c>
    </row>
    <row r="29" spans="1:6" s="22" customFormat="1" ht="12.75" customHeight="1">
      <c r="A29" s="1" t="s">
        <v>49</v>
      </c>
      <c r="B29" s="2">
        <v>400</v>
      </c>
      <c r="C29" s="22">
        <v>100</v>
      </c>
      <c r="D29" s="22">
        <v>50</v>
      </c>
      <c r="E29" s="22">
        <v>125</v>
      </c>
      <c r="F29" s="22">
        <v>30</v>
      </c>
    </row>
    <row r="30" spans="1:6" s="22" customFormat="1" ht="12.75" customHeight="1">
      <c r="A30" s="1" t="s">
        <v>50</v>
      </c>
      <c r="B30" s="2">
        <v>500</v>
      </c>
      <c r="C30" s="22">
        <v>100</v>
      </c>
      <c r="D30" s="22">
        <v>50</v>
      </c>
      <c r="E30" s="22">
        <v>125</v>
      </c>
      <c r="F30" s="22">
        <v>30</v>
      </c>
    </row>
    <row r="31" spans="1:6" s="22" customFormat="1" ht="12.75" customHeight="1">
      <c r="A31" s="1" t="s">
        <v>51</v>
      </c>
      <c r="B31" s="2">
        <v>400</v>
      </c>
      <c r="C31" s="22">
        <v>100</v>
      </c>
      <c r="D31" s="22">
        <v>50</v>
      </c>
      <c r="E31" s="22">
        <v>125</v>
      </c>
      <c r="F31" s="22">
        <v>30</v>
      </c>
    </row>
    <row r="32" spans="1:6" s="22" customFormat="1" ht="12.75" customHeight="1">
      <c r="A32" s="1" t="s">
        <v>52</v>
      </c>
      <c r="B32" s="2">
        <v>600</v>
      </c>
      <c r="C32" s="22">
        <v>100</v>
      </c>
      <c r="D32" s="22">
        <v>50</v>
      </c>
      <c r="E32" s="22">
        <v>125</v>
      </c>
      <c r="F32" s="22">
        <v>30</v>
      </c>
    </row>
    <row r="33" spans="1:8" s="22" customFormat="1" ht="12.75" customHeight="1">
      <c r="A33" s="1" t="s">
        <v>53</v>
      </c>
      <c r="B33" s="2">
        <v>1500</v>
      </c>
      <c r="C33" s="22">
        <v>100</v>
      </c>
      <c r="D33" s="22">
        <v>50</v>
      </c>
      <c r="E33" s="22">
        <v>125</v>
      </c>
      <c r="F33" s="22">
        <v>30</v>
      </c>
    </row>
    <row r="34" spans="1:8" s="22" customFormat="1" ht="12.75" customHeight="1">
      <c r="A34" s="1" t="s">
        <v>54</v>
      </c>
      <c r="B34" s="2">
        <v>450</v>
      </c>
      <c r="C34" s="22">
        <v>100</v>
      </c>
      <c r="D34" s="22">
        <v>50</v>
      </c>
      <c r="E34" s="22">
        <v>125</v>
      </c>
      <c r="F34" s="22">
        <v>30</v>
      </c>
    </row>
    <row r="35" spans="1:8" s="22" customFormat="1" ht="12.75" customHeight="1">
      <c r="A35" s="1" t="s">
        <v>55</v>
      </c>
      <c r="B35" s="2">
        <v>450</v>
      </c>
      <c r="C35" s="22">
        <v>100</v>
      </c>
      <c r="D35" s="22">
        <v>50</v>
      </c>
      <c r="E35" s="22">
        <v>125</v>
      </c>
      <c r="F35" s="22">
        <v>30</v>
      </c>
    </row>
    <row r="36" spans="1:8" s="22" customFormat="1" ht="12.75" customHeight="1">
      <c r="A36" s="1" t="s">
        <v>56</v>
      </c>
      <c r="B36" s="2">
        <v>750</v>
      </c>
      <c r="C36" s="22">
        <v>100</v>
      </c>
      <c r="D36" s="22">
        <v>50</v>
      </c>
      <c r="E36" s="22">
        <v>125</v>
      </c>
      <c r="F36" s="22">
        <v>30</v>
      </c>
    </row>
    <row r="37" spans="1:8" s="22" customFormat="1" ht="12.75" customHeight="1">
      <c r="A37" s="1" t="s">
        <v>57</v>
      </c>
      <c r="B37" s="2">
        <v>400</v>
      </c>
      <c r="C37" s="22">
        <v>100</v>
      </c>
      <c r="D37" s="22">
        <v>50</v>
      </c>
      <c r="E37" s="22">
        <v>125</v>
      </c>
      <c r="F37" s="22">
        <v>30</v>
      </c>
      <c r="G37" s="1"/>
    </row>
    <row r="38" spans="1:8" s="22" customFormat="1" ht="12.75" customHeight="1">
      <c r="A38" s="1" t="s">
        <v>58</v>
      </c>
      <c r="B38" s="2">
        <v>400</v>
      </c>
      <c r="C38" s="22">
        <v>100</v>
      </c>
      <c r="D38" s="22">
        <v>50</v>
      </c>
      <c r="E38" s="22">
        <v>125</v>
      </c>
      <c r="F38" s="22">
        <v>30</v>
      </c>
      <c r="G38" s="1"/>
    </row>
    <row r="39" spans="1:8" s="22" customFormat="1" ht="12.75" customHeight="1">
      <c r="A39" s="1" t="s">
        <v>59</v>
      </c>
      <c r="B39" s="2">
        <v>400</v>
      </c>
      <c r="C39" s="22">
        <v>100</v>
      </c>
      <c r="D39" s="22">
        <v>50</v>
      </c>
      <c r="E39" s="22">
        <v>125</v>
      </c>
      <c r="F39" s="22">
        <v>30</v>
      </c>
      <c r="G39" s="1"/>
    </row>
    <row r="40" spans="1:8" s="22" customFormat="1" ht="12.75" customHeight="1">
      <c r="A40" s="1"/>
      <c r="B40" s="2"/>
      <c r="G40" s="1"/>
    </row>
    <row r="41" spans="1:8" s="22" customFormat="1" ht="12.75" customHeight="1">
      <c r="A41" s="1"/>
      <c r="B41" s="2"/>
      <c r="G41" s="1"/>
    </row>
    <row r="42" spans="1:8" s="22" customFormat="1" ht="14.85" customHeight="1">
      <c r="A42" s="1"/>
      <c r="B42" s="1"/>
      <c r="C42" s="1"/>
      <c r="D42" s="1"/>
      <c r="E42" s="1"/>
      <c r="F42" s="1"/>
      <c r="G42" s="1"/>
    </row>
    <row r="43" spans="1:8" s="22" customFormat="1" ht="14.85" customHeight="1">
      <c r="A43" s="24"/>
      <c r="B43" s="25">
        <f>SUM(B4:B42)</f>
        <v>23900</v>
      </c>
      <c r="C43" s="25">
        <f>SUM(C4:C42)</f>
        <v>3600</v>
      </c>
      <c r="D43" s="25">
        <f>SUM(D4:D42)</f>
        <v>1800</v>
      </c>
      <c r="E43" s="25">
        <f>SUM(E4:E42)</f>
        <v>4500</v>
      </c>
      <c r="F43" s="19">
        <f>SUM(F4:F42)</f>
        <v>1080</v>
      </c>
      <c r="G43" s="24"/>
      <c r="H43" s="24"/>
    </row>
    <row r="44" spans="1:8" s="22" customFormat="1" ht="14.85" customHeight="1"/>
    <row r="45" spans="1:8" s="22" customFormat="1" ht="14.85" customHeight="1">
      <c r="A45" s="23" t="s">
        <v>60</v>
      </c>
    </row>
    <row r="46" spans="1:8" s="22" customFormat="1" ht="14.85" customHeight="1">
      <c r="A46" s="1" t="s">
        <v>61</v>
      </c>
      <c r="B46" s="2">
        <v>350</v>
      </c>
      <c r="C46" s="22">
        <v>100</v>
      </c>
      <c r="E46" s="22">
        <v>125</v>
      </c>
      <c r="F46" s="22">
        <v>30</v>
      </c>
    </row>
    <row r="47" spans="1:8" s="22" customFormat="1" ht="14.85" customHeight="1">
      <c r="A47" s="1" t="s">
        <v>62</v>
      </c>
      <c r="B47" s="2">
        <v>350</v>
      </c>
      <c r="C47" s="22">
        <v>100</v>
      </c>
      <c r="E47" s="22">
        <v>125</v>
      </c>
      <c r="F47" s="22">
        <v>30</v>
      </c>
    </row>
    <row r="48" spans="1:8" s="22" customFormat="1" ht="14.85" customHeight="1">
      <c r="A48" s="1" t="s">
        <v>63</v>
      </c>
      <c r="B48" s="2">
        <v>350</v>
      </c>
      <c r="C48" s="22">
        <v>100</v>
      </c>
      <c r="E48" s="22">
        <v>125</v>
      </c>
      <c r="F48" s="22">
        <v>30</v>
      </c>
    </row>
    <row r="49" spans="1:8" s="22" customFormat="1" ht="14.85" customHeight="1">
      <c r="A49" s="33" t="s">
        <v>64</v>
      </c>
      <c r="B49" s="2">
        <v>350</v>
      </c>
      <c r="C49" s="22">
        <v>100</v>
      </c>
      <c r="E49" s="22">
        <v>125</v>
      </c>
      <c r="F49" s="22">
        <v>30</v>
      </c>
    </row>
    <row r="50" spans="1:8" s="22" customFormat="1" ht="12.75" customHeight="1">
      <c r="A50" s="26"/>
    </row>
    <row r="51" spans="1:8" s="27" customFormat="1" ht="14.85" customHeight="1">
      <c r="B51" s="28">
        <f>SUM(B46:B50)</f>
        <v>1400</v>
      </c>
      <c r="C51" s="28">
        <f>SUM(C46:C50)</f>
        <v>400</v>
      </c>
      <c r="D51" s="28">
        <f>SUM(D46:D50)</f>
        <v>0</v>
      </c>
      <c r="E51" s="28">
        <f>SUM(E46:E50)</f>
        <v>500</v>
      </c>
      <c r="F51" s="28">
        <f>SUM(F46:F50)</f>
        <v>120</v>
      </c>
      <c r="G51" s="28"/>
    </row>
    <row r="52" spans="1:8" s="22" customFormat="1" ht="14.85" customHeight="1"/>
    <row r="53" spans="1:8" s="22" customFormat="1" ht="14.85" customHeight="1">
      <c r="A53" s="23" t="s">
        <v>65</v>
      </c>
    </row>
    <row r="54" spans="1:8" s="22" customFormat="1" ht="14.85" customHeight="1">
      <c r="A54" s="1" t="s">
        <v>66</v>
      </c>
      <c r="B54" s="2">
        <v>500</v>
      </c>
      <c r="C54" s="22">
        <v>500</v>
      </c>
      <c r="E54" s="22">
        <v>250</v>
      </c>
      <c r="F54" s="22">
        <v>60</v>
      </c>
    </row>
    <row r="55" spans="1:8" s="22" customFormat="1" ht="14.85" customHeight="1">
      <c r="A55" s="1" t="s">
        <v>67</v>
      </c>
      <c r="B55" s="2">
        <v>500</v>
      </c>
      <c r="C55" s="22">
        <v>500</v>
      </c>
      <c r="E55" s="22">
        <v>250</v>
      </c>
      <c r="F55" s="22">
        <v>60</v>
      </c>
    </row>
    <row r="56" spans="1:8" s="22" customFormat="1" ht="14.85" customHeight="1">
      <c r="A56" s="1" t="s">
        <v>68</v>
      </c>
      <c r="B56" s="2">
        <v>500</v>
      </c>
      <c r="C56" s="22">
        <v>500</v>
      </c>
      <c r="E56" s="22">
        <v>250</v>
      </c>
      <c r="F56" s="22">
        <v>60</v>
      </c>
    </row>
    <row r="57" spans="1:8" s="22" customFormat="1" ht="14.85" customHeight="1">
      <c r="A57" s="1" t="s">
        <v>69</v>
      </c>
      <c r="B57" s="2">
        <v>500</v>
      </c>
      <c r="C57" s="22">
        <v>500</v>
      </c>
      <c r="E57" s="22">
        <v>250</v>
      </c>
      <c r="F57" s="22">
        <v>60</v>
      </c>
    </row>
    <row r="58" spans="1:8" s="22" customFormat="1" ht="14.85" customHeight="1">
      <c r="A58" s="1" t="s">
        <v>70</v>
      </c>
      <c r="B58" s="2">
        <v>500</v>
      </c>
      <c r="C58" s="22">
        <v>500</v>
      </c>
      <c r="E58" s="22">
        <v>250</v>
      </c>
      <c r="F58" s="22">
        <v>60</v>
      </c>
    </row>
    <row r="59" spans="1:8" s="22" customFormat="1" ht="14.85" customHeight="1">
      <c r="A59" s="1" t="s">
        <v>71</v>
      </c>
      <c r="B59" s="2">
        <v>500</v>
      </c>
      <c r="C59" s="22">
        <v>500</v>
      </c>
      <c r="E59" s="22">
        <v>250</v>
      </c>
      <c r="F59" s="22">
        <v>60</v>
      </c>
    </row>
    <row r="60" spans="1:8" s="22" customFormat="1" ht="14.85" customHeight="1">
      <c r="A60" s="1" t="s">
        <v>72</v>
      </c>
      <c r="B60" s="2">
        <v>500</v>
      </c>
      <c r="C60" s="22">
        <v>500</v>
      </c>
      <c r="E60" s="22">
        <v>250</v>
      </c>
      <c r="F60" s="22">
        <v>60</v>
      </c>
    </row>
    <row r="61" spans="1:8" s="22" customFormat="1" ht="14.85" customHeight="1">
      <c r="A61" s="1" t="s">
        <v>73</v>
      </c>
      <c r="B61" s="2">
        <v>500</v>
      </c>
      <c r="C61" s="22">
        <v>500</v>
      </c>
      <c r="E61" s="22">
        <v>250</v>
      </c>
      <c r="F61" s="22">
        <v>60</v>
      </c>
    </row>
    <row r="62" spans="1:8" s="22" customFormat="1" ht="14.85" customHeight="1">
      <c r="A62" s="1" t="s">
        <v>74</v>
      </c>
      <c r="B62" s="2">
        <v>500</v>
      </c>
      <c r="C62" s="22">
        <v>500</v>
      </c>
      <c r="E62" s="22">
        <v>250</v>
      </c>
      <c r="F62" s="22">
        <v>60</v>
      </c>
    </row>
    <row r="63" spans="1:8" s="22" customFormat="1" ht="14.85" customHeight="1">
      <c r="A63" s="21"/>
      <c r="D63" s="1"/>
    </row>
    <row r="64" spans="1:8" s="22" customFormat="1" ht="14.85" customHeight="1">
      <c r="A64" s="24"/>
      <c r="B64" s="25">
        <f>SUM(B53:B63)</f>
        <v>4500</v>
      </c>
      <c r="C64" s="25">
        <f>SUM(C53:C63)</f>
        <v>4500</v>
      </c>
      <c r="D64" s="25">
        <f>SUM(D53:D63)</f>
        <v>0</v>
      </c>
      <c r="E64" s="25">
        <f>SUM(E53:E63)</f>
        <v>2250</v>
      </c>
      <c r="F64" s="25">
        <f>SUM(F53:F63)</f>
        <v>540</v>
      </c>
      <c r="G64" s="24"/>
      <c r="H64" s="24"/>
    </row>
    <row r="65" spans="1:8" s="22" customFormat="1" ht="14.85" customHeight="1"/>
    <row r="66" spans="1:8" s="22" customFormat="1" ht="14.85" customHeight="1">
      <c r="A66" s="23" t="s">
        <v>75</v>
      </c>
    </row>
    <row r="67" spans="1:8" s="22" customFormat="1" ht="14.85" customHeight="1">
      <c r="A67" s="1" t="s">
        <v>76</v>
      </c>
      <c r="B67" s="2">
        <v>350</v>
      </c>
      <c r="F67" s="22">
        <v>30</v>
      </c>
    </row>
    <row r="68" spans="1:8" s="22" customFormat="1" ht="14.85" customHeight="1">
      <c r="A68" s="1" t="s">
        <v>77</v>
      </c>
      <c r="B68" s="2">
        <v>400</v>
      </c>
      <c r="C68" s="22">
        <v>100</v>
      </c>
      <c r="E68" s="22">
        <v>125</v>
      </c>
      <c r="F68" s="22">
        <v>30</v>
      </c>
    </row>
    <row r="69" spans="1:8" s="22" customFormat="1" ht="14.85" customHeight="1">
      <c r="A69" s="1" t="s">
        <v>78</v>
      </c>
      <c r="B69" s="2">
        <v>450</v>
      </c>
      <c r="C69" s="22">
        <v>100</v>
      </c>
      <c r="E69" s="22">
        <v>125</v>
      </c>
      <c r="F69" s="22">
        <v>30</v>
      </c>
    </row>
    <row r="70" spans="1:8" s="22" customFormat="1" ht="14.85" customHeight="1">
      <c r="A70" s="1" t="s">
        <v>79</v>
      </c>
      <c r="B70" s="2">
        <v>450</v>
      </c>
      <c r="C70" s="22">
        <v>100</v>
      </c>
      <c r="E70" s="22">
        <v>125</v>
      </c>
      <c r="F70" s="22">
        <v>30</v>
      </c>
    </row>
    <row r="71" spans="1:8" s="22" customFormat="1" ht="14.85" customHeight="1">
      <c r="A71" s="1" t="s">
        <v>80</v>
      </c>
      <c r="B71" s="2">
        <v>450</v>
      </c>
      <c r="C71" s="22">
        <v>100</v>
      </c>
      <c r="E71" s="22">
        <v>125</v>
      </c>
      <c r="F71" s="22">
        <v>30</v>
      </c>
    </row>
    <row r="72" spans="1:8" s="22" customFormat="1" ht="14.85" customHeight="1">
      <c r="A72" s="21"/>
      <c r="D72" s="1"/>
    </row>
    <row r="73" spans="1:8" s="22" customFormat="1" ht="14.85" customHeight="1">
      <c r="A73" s="24"/>
      <c r="B73" s="25">
        <f>SUM(B66:B72)</f>
        <v>2100</v>
      </c>
      <c r="C73" s="25">
        <f>SUM(C66:C72)</f>
        <v>400</v>
      </c>
      <c r="D73" s="25">
        <f>SUM(D66:D72)</f>
        <v>0</v>
      </c>
      <c r="E73" s="25">
        <f>SUM(E66:E72)</f>
        <v>500</v>
      </c>
      <c r="F73" s="25">
        <f>SUM(F66:F72)</f>
        <v>150</v>
      </c>
      <c r="G73" s="24"/>
      <c r="H73" s="24"/>
    </row>
    <row r="74" spans="1:8" s="22" customFormat="1" ht="14.85" customHeight="1"/>
    <row r="75" spans="1:8" s="22" customFormat="1" ht="14.85" customHeight="1">
      <c r="A75" s="23" t="s">
        <v>81</v>
      </c>
    </row>
    <row r="76" spans="1:8" s="22" customFormat="1" ht="12.75" customHeight="1">
      <c r="A76" s="1" t="s">
        <v>82</v>
      </c>
      <c r="B76" s="2">
        <v>500</v>
      </c>
      <c r="C76" s="1">
        <v>100</v>
      </c>
      <c r="D76" s="1"/>
      <c r="E76" s="1">
        <v>125</v>
      </c>
      <c r="F76" s="1">
        <v>30</v>
      </c>
    </row>
    <row r="77" spans="1:8" s="22" customFormat="1" ht="14.85" customHeight="1">
      <c r="A77" s="1" t="s">
        <v>83</v>
      </c>
      <c r="B77" s="2">
        <v>500</v>
      </c>
      <c r="C77" s="1">
        <v>100</v>
      </c>
      <c r="D77" s="1"/>
      <c r="E77" s="1"/>
      <c r="F77" s="1">
        <v>30</v>
      </c>
    </row>
    <row r="78" spans="1:8" s="22" customFormat="1" ht="14.85" customHeight="1">
      <c r="A78" s="1" t="s">
        <v>84</v>
      </c>
      <c r="B78" s="2">
        <v>1000</v>
      </c>
      <c r="C78" s="1">
        <v>100</v>
      </c>
      <c r="D78" s="1"/>
      <c r="E78" s="1">
        <v>125</v>
      </c>
      <c r="F78" s="1">
        <v>30</v>
      </c>
    </row>
    <row r="79" spans="1:8" s="22" customFormat="1" ht="14.85" customHeight="1">
      <c r="A79" s="1" t="s">
        <v>85</v>
      </c>
      <c r="B79" s="2">
        <v>400</v>
      </c>
      <c r="C79" s="1"/>
      <c r="D79" s="1"/>
      <c r="E79" s="1"/>
      <c r="F79" s="1">
        <v>30</v>
      </c>
    </row>
    <row r="80" spans="1:8" s="22" customFormat="1" ht="14.85" customHeight="1">
      <c r="A80" s="1" t="s">
        <v>86</v>
      </c>
      <c r="B80" s="2">
        <v>750</v>
      </c>
      <c r="C80" s="1">
        <v>100</v>
      </c>
      <c r="D80" s="1"/>
      <c r="E80" s="1">
        <v>125</v>
      </c>
      <c r="F80" s="1">
        <v>30</v>
      </c>
    </row>
    <row r="81" spans="1:8" s="22" customFormat="1" ht="14.85" customHeight="1">
      <c r="A81" s="1" t="s">
        <v>87</v>
      </c>
      <c r="B81" s="2">
        <v>750</v>
      </c>
      <c r="C81" s="1"/>
      <c r="D81" s="1"/>
      <c r="E81" s="1">
        <v>125</v>
      </c>
      <c r="F81" s="1">
        <v>30</v>
      </c>
    </row>
    <row r="82" spans="1:8" s="22" customFormat="1" ht="14.85" customHeight="1">
      <c r="A82" s="1" t="s">
        <v>88</v>
      </c>
      <c r="B82" s="2">
        <v>300</v>
      </c>
      <c r="C82" s="1"/>
      <c r="D82" s="1"/>
      <c r="E82" s="1"/>
      <c r="F82" s="1">
        <v>30</v>
      </c>
    </row>
    <row r="83" spans="1:8" s="22" customFormat="1" ht="12.75" customHeight="1">
      <c r="A83" s="1"/>
      <c r="B83" s="29"/>
      <c r="C83" s="1"/>
      <c r="D83" s="1"/>
      <c r="E83" s="1"/>
      <c r="F83" s="1"/>
    </row>
    <row r="84" spans="1:8" s="22" customFormat="1" ht="12.75" customHeight="1">
      <c r="A84" s="24"/>
      <c r="B84" s="25">
        <f>SUM(B75:B83)</f>
        <v>4200</v>
      </c>
      <c r="C84" s="25">
        <f>SUM(C76:C83)</f>
        <v>400</v>
      </c>
      <c r="D84" s="25">
        <f>SUM(D76:D83)</f>
        <v>0</v>
      </c>
      <c r="E84" s="25">
        <f>SUM(E76:E83)</f>
        <v>500</v>
      </c>
      <c r="F84" s="25">
        <f>SUM(F76:F83)</f>
        <v>210</v>
      </c>
      <c r="G84" s="24"/>
      <c r="H84" s="24"/>
    </row>
    <row r="85" spans="1:8" s="22" customFormat="1" ht="12.75" customHeight="1">
      <c r="B85" s="30"/>
    </row>
    <row r="86" spans="1:8" s="22" customFormat="1" ht="12.75" customHeight="1">
      <c r="A86" s="23" t="s">
        <v>89</v>
      </c>
    </row>
    <row r="87" spans="1:8" s="22" customFormat="1" ht="12.75" customHeight="1">
      <c r="A87" s="34" t="s">
        <v>90</v>
      </c>
      <c r="B87" s="22">
        <v>1250</v>
      </c>
      <c r="C87" s="1"/>
      <c r="E87" s="1">
        <v>375</v>
      </c>
      <c r="F87" s="1">
        <v>90</v>
      </c>
    </row>
    <row r="88" spans="1:8" s="22" customFormat="1" ht="12.75" customHeight="1">
      <c r="A88" s="22" t="s">
        <v>91</v>
      </c>
      <c r="B88" s="22">
        <v>150</v>
      </c>
      <c r="C88" s="1"/>
      <c r="E88" s="1"/>
      <c r="F88" s="1">
        <v>30</v>
      </c>
    </row>
    <row r="89" spans="1:8" s="22" customFormat="1" ht="12.75" customHeight="1">
      <c r="B89" s="1"/>
      <c r="C89" s="1"/>
      <c r="D89" s="1"/>
      <c r="E89" s="1"/>
    </row>
    <row r="90" spans="1:8" s="22" customFormat="1" ht="12.75" customHeight="1">
      <c r="A90" s="24"/>
      <c r="B90" s="25">
        <f>SUM(B87:B89)</f>
        <v>1400</v>
      </c>
      <c r="C90" s="25">
        <f>SUM(C87:C89)</f>
        <v>0</v>
      </c>
      <c r="D90" s="25">
        <f>SUM(D87:D89)</f>
        <v>0</v>
      </c>
      <c r="E90" s="25">
        <f>SUM(E87:E89)</f>
        <v>375</v>
      </c>
      <c r="F90" s="25">
        <f>SUM(F87:F89)</f>
        <v>120</v>
      </c>
      <c r="G90" s="24"/>
      <c r="H90" s="24"/>
    </row>
    <row r="91" spans="1:8" s="22" customFormat="1" ht="12.75" customHeight="1"/>
    <row r="92" spans="1:8" s="22" customFormat="1" ht="12.75" customHeight="1"/>
    <row r="94" spans="1:8">
      <c r="A94" s="31" t="s">
        <v>92</v>
      </c>
      <c r="B94" s="31">
        <f>B43+B51+B64+B73+B84+B90</f>
        <v>37500</v>
      </c>
      <c r="C94" s="31">
        <f>C43+C51+C64+C73+C84+C90</f>
        <v>9300</v>
      </c>
      <c r="D94" s="31">
        <f>D43+D51+D64+D73+D84+D90</f>
        <v>1800</v>
      </c>
      <c r="E94" s="31">
        <f>E43+E51+E64+E73+E84+E90</f>
        <v>8625</v>
      </c>
      <c r="F94" s="31">
        <f>F43+F51+F64+F73+F84+F90</f>
        <v>2220</v>
      </c>
      <c r="G94" s="31">
        <f t="shared" ref="G94" si="0">G43+G51+G64+G73+G84+G90</f>
        <v>0</v>
      </c>
      <c r="H94" s="32"/>
    </row>
  </sheetData>
  <sortState xmlns:xlrd2="http://schemas.microsoft.com/office/spreadsheetml/2017/richdata2" ref="A54:A62">
    <sortCondition ref="A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D163-D965-45A1-8E5F-BDD1F8C650CA}">
  <dimension ref="A1:D25"/>
  <sheetViews>
    <sheetView workbookViewId="0">
      <selection activeCell="F24" sqref="F24:G24"/>
    </sheetView>
  </sheetViews>
  <sheetFormatPr defaultRowHeight="15"/>
  <cols>
    <col min="1" max="1" width="22.140625" customWidth="1"/>
    <col min="3" max="3" width="9.5703125" customWidth="1"/>
    <col min="4" max="4" width="23.42578125" customWidth="1"/>
  </cols>
  <sheetData>
    <row r="1" spans="1:4">
      <c r="A1" s="3" t="s">
        <v>93</v>
      </c>
      <c r="B1" s="69"/>
      <c r="C1" s="69"/>
      <c r="D1" s="69"/>
    </row>
    <row r="2" spans="1:4">
      <c r="A2" s="3"/>
      <c r="B2" s="5"/>
      <c r="C2" s="5"/>
      <c r="D2" s="5"/>
    </row>
    <row r="3" spans="1:4" ht="30">
      <c r="A3" s="67" t="s">
        <v>94</v>
      </c>
      <c r="B3" s="67"/>
      <c r="C3" s="67"/>
      <c r="D3" s="6" t="s">
        <v>95</v>
      </c>
    </row>
    <row r="4" spans="1:4">
      <c r="A4" s="66" t="s">
        <v>96</v>
      </c>
      <c r="B4" s="66"/>
      <c r="C4" s="66"/>
      <c r="D4">
        <v>0</v>
      </c>
    </row>
    <row r="5" spans="1:4">
      <c r="A5" s="66" t="s">
        <v>97</v>
      </c>
      <c r="B5" s="66"/>
      <c r="C5" s="66"/>
      <c r="D5">
        <v>0</v>
      </c>
    </row>
    <row r="6" spans="1:4">
      <c r="A6" s="66" t="s">
        <v>98</v>
      </c>
      <c r="B6" s="66"/>
      <c r="C6" s="66"/>
      <c r="D6">
        <v>0</v>
      </c>
    </row>
    <row r="7" spans="1:4">
      <c r="A7" s="66" t="s">
        <v>99</v>
      </c>
      <c r="B7" s="66"/>
      <c r="C7" s="66"/>
      <c r="D7">
        <v>0</v>
      </c>
    </row>
    <row r="8" spans="1:4">
      <c r="A8" s="66" t="s">
        <v>100</v>
      </c>
      <c r="B8" s="66"/>
      <c r="C8" s="66"/>
      <c r="D8">
        <v>0</v>
      </c>
    </row>
    <row r="9" spans="1:4">
      <c r="A9" s="66" t="s">
        <v>101</v>
      </c>
      <c r="B9" s="66"/>
      <c r="C9" s="66"/>
      <c r="D9">
        <v>0</v>
      </c>
    </row>
    <row r="10" spans="1:4">
      <c r="A10" s="66" t="s">
        <v>102</v>
      </c>
      <c r="B10" s="66"/>
      <c r="C10" s="66"/>
      <c r="D10">
        <v>0</v>
      </c>
    </row>
    <row r="11" spans="1:4">
      <c r="A11" s="68" t="s">
        <v>103</v>
      </c>
      <c r="B11" s="68"/>
      <c r="C11" s="68"/>
    </row>
    <row r="12" spans="1:4">
      <c r="A12" s="66" t="s">
        <v>89</v>
      </c>
      <c r="B12" s="66"/>
      <c r="C12" s="66"/>
      <c r="D12">
        <v>0</v>
      </c>
    </row>
    <row r="13" spans="1:4">
      <c r="A13" s="66" t="s">
        <v>104</v>
      </c>
      <c r="B13" s="66"/>
      <c r="C13" s="66"/>
      <c r="D13">
        <v>0</v>
      </c>
    </row>
    <row r="14" spans="1:4">
      <c r="A14" s="66" t="s">
        <v>105</v>
      </c>
      <c r="B14" s="66"/>
      <c r="C14" s="66"/>
      <c r="D14">
        <v>0</v>
      </c>
    </row>
    <row r="15" spans="1:4">
      <c r="A15" s="66" t="s">
        <v>106</v>
      </c>
      <c r="B15" s="66"/>
      <c r="C15" s="66"/>
      <c r="D15">
        <v>0</v>
      </c>
    </row>
    <row r="16" spans="1:4">
      <c r="A16" s="66" t="s">
        <v>106</v>
      </c>
      <c r="B16" s="66"/>
      <c r="C16" s="66"/>
      <c r="D16">
        <v>0</v>
      </c>
    </row>
    <row r="17" spans="1:4">
      <c r="A17" s="65" t="s">
        <v>107</v>
      </c>
      <c r="B17" s="65"/>
      <c r="C17" s="65"/>
      <c r="D17" s="7">
        <f>SUM(D4:D16)</f>
        <v>0</v>
      </c>
    </row>
    <row r="18" spans="1:4">
      <c r="A18" s="8"/>
      <c r="B18" s="8"/>
      <c r="C18" s="8"/>
      <c r="D18" s="7"/>
    </row>
    <row r="19" spans="1:4">
      <c r="A19" s="4"/>
      <c r="B19" s="4"/>
      <c r="C19" s="4"/>
    </row>
    <row r="20" spans="1:4">
      <c r="A20" s="9" t="s">
        <v>108</v>
      </c>
      <c r="B20" s="9" t="s">
        <v>109</v>
      </c>
      <c r="C20" s="9" t="s">
        <v>110</v>
      </c>
      <c r="D20" s="9" t="s">
        <v>111</v>
      </c>
    </row>
    <row r="21" spans="1:4">
      <c r="A21" t="s">
        <v>112</v>
      </c>
      <c r="B21">
        <v>0</v>
      </c>
      <c r="C21">
        <v>125</v>
      </c>
      <c r="D21">
        <f>SUM(B21*C21)</f>
        <v>0</v>
      </c>
    </row>
    <row r="22" spans="1:4">
      <c r="A22" t="s">
        <v>113</v>
      </c>
      <c r="B22">
        <v>0</v>
      </c>
      <c r="C22">
        <v>100</v>
      </c>
      <c r="D22">
        <f t="shared" ref="D22:D24" si="0">SUM(B22*C22)</f>
        <v>0</v>
      </c>
    </row>
    <row r="23" spans="1:4">
      <c r="A23" t="s">
        <v>114</v>
      </c>
      <c r="B23">
        <v>0</v>
      </c>
      <c r="C23">
        <v>0</v>
      </c>
      <c r="D23">
        <f t="shared" si="0"/>
        <v>0</v>
      </c>
    </row>
    <row r="24" spans="1:4">
      <c r="A24" t="s">
        <v>115</v>
      </c>
      <c r="B24">
        <v>0</v>
      </c>
      <c r="C24">
        <v>25</v>
      </c>
      <c r="D24">
        <f t="shared" si="0"/>
        <v>0</v>
      </c>
    </row>
    <row r="25" spans="1:4">
      <c r="A25" s="65" t="s">
        <v>116</v>
      </c>
      <c r="B25" s="65"/>
      <c r="C25" s="65"/>
      <c r="D25" s="7">
        <f>SUM(D21:D24)</f>
        <v>0</v>
      </c>
    </row>
  </sheetData>
  <mergeCells count="17">
    <mergeCell ref="B1:D1"/>
    <mergeCell ref="A17:C17"/>
    <mergeCell ref="A25:C25"/>
    <mergeCell ref="A10:C10"/>
    <mergeCell ref="A3:C3"/>
    <mergeCell ref="A12:C12"/>
    <mergeCell ref="A13:C13"/>
    <mergeCell ref="A14:C14"/>
    <mergeCell ref="A15:C15"/>
    <mergeCell ref="A4:C4"/>
    <mergeCell ref="A5:C5"/>
    <mergeCell ref="A6:C6"/>
    <mergeCell ref="A7:C7"/>
    <mergeCell ref="A8:C8"/>
    <mergeCell ref="A9:C9"/>
    <mergeCell ref="A16:C16"/>
    <mergeCell ref="A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43AF-047E-4D81-973B-4D82C188194F}">
  <dimension ref="A1:D27"/>
  <sheetViews>
    <sheetView workbookViewId="0">
      <selection activeCell="F24" sqref="F24:G24"/>
    </sheetView>
  </sheetViews>
  <sheetFormatPr defaultRowHeight="15"/>
  <cols>
    <col min="1" max="1" width="33.5703125" customWidth="1"/>
    <col min="2" max="3" width="8.85546875" customWidth="1"/>
    <col min="4" max="4" width="17.42578125" customWidth="1"/>
  </cols>
  <sheetData>
    <row r="1" spans="1:4">
      <c r="A1" s="3" t="s">
        <v>93</v>
      </c>
      <c r="B1" s="69"/>
      <c r="C1" s="69"/>
      <c r="D1" s="69"/>
    </row>
    <row r="2" spans="1:4">
      <c r="A2" s="3"/>
      <c r="B2" s="5"/>
      <c r="C2" s="5"/>
      <c r="D2" s="5"/>
    </row>
    <row r="3" spans="1:4" ht="30">
      <c r="A3" s="67" t="s">
        <v>94</v>
      </c>
      <c r="B3" s="67"/>
      <c r="C3" s="67"/>
      <c r="D3" s="6" t="s">
        <v>95</v>
      </c>
    </row>
    <row r="4" spans="1:4">
      <c r="A4" s="66" t="s">
        <v>117</v>
      </c>
      <c r="B4" s="66"/>
      <c r="C4" s="66"/>
      <c r="D4" s="10">
        <v>450</v>
      </c>
    </row>
    <row r="5" spans="1:4">
      <c r="A5" s="66" t="s">
        <v>118</v>
      </c>
      <c r="B5" s="66"/>
      <c r="C5" s="66"/>
      <c r="D5" s="10">
        <v>450</v>
      </c>
    </row>
    <row r="6" spans="1:4">
      <c r="A6" s="71" t="s">
        <v>119</v>
      </c>
      <c r="B6" s="66"/>
      <c r="C6" s="66"/>
      <c r="D6" s="10">
        <v>450</v>
      </c>
    </row>
    <row r="7" spans="1:4">
      <c r="A7" s="11" t="s">
        <v>120</v>
      </c>
      <c r="B7" s="4"/>
      <c r="C7" s="4"/>
      <c r="D7" s="12" t="s">
        <v>121</v>
      </c>
    </row>
    <row r="8" spans="1:4">
      <c r="A8" s="66" t="s">
        <v>122</v>
      </c>
      <c r="B8" s="66"/>
      <c r="C8" s="66"/>
      <c r="D8" s="10">
        <v>300</v>
      </c>
    </row>
    <row r="9" spans="1:4">
      <c r="A9" s="68" t="s">
        <v>103</v>
      </c>
      <c r="B9" s="68"/>
      <c r="C9" s="68"/>
      <c r="D9" s="10"/>
    </row>
    <row r="10" spans="1:4">
      <c r="A10" s="66" t="s">
        <v>89</v>
      </c>
      <c r="B10" s="66"/>
      <c r="C10" s="66"/>
      <c r="D10" s="10">
        <v>0</v>
      </c>
    </row>
    <row r="11" spans="1:4">
      <c r="A11" s="66" t="s">
        <v>104</v>
      </c>
      <c r="B11" s="66"/>
      <c r="C11" s="66"/>
      <c r="D11" s="10">
        <v>0</v>
      </c>
    </row>
    <row r="12" spans="1:4">
      <c r="A12" s="66" t="s">
        <v>105</v>
      </c>
      <c r="B12" s="66"/>
      <c r="C12" s="66"/>
      <c r="D12" s="10">
        <v>0</v>
      </c>
    </row>
    <row r="13" spans="1:4">
      <c r="A13" s="66" t="s">
        <v>106</v>
      </c>
      <c r="B13" s="66"/>
      <c r="C13" s="66"/>
      <c r="D13" s="10">
        <v>0</v>
      </c>
    </row>
    <row r="14" spans="1:4">
      <c r="A14" s="66" t="s">
        <v>106</v>
      </c>
      <c r="B14" s="66"/>
      <c r="C14" s="66"/>
      <c r="D14" s="10">
        <v>0</v>
      </c>
    </row>
    <row r="15" spans="1:4">
      <c r="A15" s="65" t="s">
        <v>107</v>
      </c>
      <c r="B15" s="65"/>
      <c r="C15" s="65"/>
      <c r="D15" s="13">
        <f>SUM(D4:D14)</f>
        <v>1650</v>
      </c>
    </row>
    <row r="16" spans="1:4">
      <c r="A16" s="4"/>
      <c r="B16" s="4"/>
      <c r="C16" s="4"/>
    </row>
    <row r="17" spans="1:4">
      <c r="A17" s="9" t="s">
        <v>108</v>
      </c>
      <c r="B17" s="9" t="s">
        <v>109</v>
      </c>
      <c r="C17" s="9" t="s">
        <v>110</v>
      </c>
      <c r="D17" s="9" t="s">
        <v>111</v>
      </c>
    </row>
    <row r="18" spans="1:4">
      <c r="A18" t="s">
        <v>112</v>
      </c>
      <c r="B18">
        <v>3</v>
      </c>
      <c r="C18" s="10">
        <v>125</v>
      </c>
      <c r="D18" s="10">
        <f>SUM(B18*C18)</f>
        <v>375</v>
      </c>
    </row>
    <row r="19" spans="1:4">
      <c r="A19" t="s">
        <v>113</v>
      </c>
      <c r="B19">
        <v>3</v>
      </c>
      <c r="C19" s="10">
        <v>100</v>
      </c>
      <c r="D19" s="10">
        <f t="shared" ref="D19:D21" si="0">SUM(B19*C19)</f>
        <v>300</v>
      </c>
    </row>
    <row r="20" spans="1:4">
      <c r="A20" t="s">
        <v>114</v>
      </c>
      <c r="B20">
        <v>0</v>
      </c>
      <c r="C20" s="10">
        <v>0</v>
      </c>
      <c r="D20" s="10">
        <f t="shared" si="0"/>
        <v>0</v>
      </c>
    </row>
    <row r="21" spans="1:4">
      <c r="A21" t="s">
        <v>115</v>
      </c>
      <c r="B21">
        <v>3</v>
      </c>
      <c r="C21" s="10">
        <v>30</v>
      </c>
      <c r="D21" s="10">
        <f t="shared" si="0"/>
        <v>90</v>
      </c>
    </row>
    <row r="22" spans="1:4">
      <c r="A22" s="65" t="s">
        <v>116</v>
      </c>
      <c r="B22" s="65"/>
      <c r="C22" s="65"/>
      <c r="D22" s="13">
        <f>SUM(D18:D21)</f>
        <v>765</v>
      </c>
    </row>
    <row r="24" spans="1:4">
      <c r="A24" s="14" t="s">
        <v>123</v>
      </c>
      <c r="B24" s="15"/>
      <c r="C24" s="15"/>
      <c r="D24" s="15"/>
    </row>
    <row r="25" spans="1:4">
      <c r="A25" s="70"/>
      <c r="B25" s="70"/>
      <c r="C25" s="70"/>
      <c r="D25" s="70"/>
    </row>
    <row r="26" spans="1:4">
      <c r="A26" s="70"/>
      <c r="B26" s="70"/>
      <c r="C26" s="70"/>
      <c r="D26" s="70"/>
    </row>
    <row r="27" spans="1:4">
      <c r="A27" s="70"/>
      <c r="B27" s="70"/>
      <c r="C27" s="70"/>
      <c r="D27" s="70"/>
    </row>
  </sheetData>
  <mergeCells count="15">
    <mergeCell ref="A8:C8"/>
    <mergeCell ref="B1:D1"/>
    <mergeCell ref="A3:C3"/>
    <mergeCell ref="A4:C4"/>
    <mergeCell ref="A5:C5"/>
    <mergeCell ref="A6:C6"/>
    <mergeCell ref="A15:C15"/>
    <mergeCell ref="A22:C22"/>
    <mergeCell ref="A25:D27"/>
    <mergeCell ref="A9:C9"/>
    <mergeCell ref="A10:C10"/>
    <mergeCell ref="A11:C11"/>
    <mergeCell ref="A12:C12"/>
    <mergeCell ref="A13:C13"/>
    <mergeCell ref="A14:C14"/>
  </mergeCells>
  <hyperlinks>
    <hyperlink ref="A6" r:id="rId1" display="https://vm.tiktok.com/ZM85mNS5c/" xr:uid="{2BADE9D2-ECDA-4C4F-BE63-B5F84334F78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38C6-E75A-4627-87AF-89CE5E6CD0BA}">
  <dimension ref="A1:D28"/>
  <sheetViews>
    <sheetView workbookViewId="0">
      <selection activeCell="F24" sqref="F24:G24"/>
    </sheetView>
  </sheetViews>
  <sheetFormatPr defaultRowHeight="15"/>
  <cols>
    <col min="1" max="1" width="49" customWidth="1"/>
    <col min="4" max="4" width="17.42578125" customWidth="1"/>
  </cols>
  <sheetData>
    <row r="1" spans="1:4">
      <c r="A1" s="3" t="s">
        <v>124</v>
      </c>
      <c r="B1" s="69"/>
      <c r="C1" s="69"/>
      <c r="D1" s="69"/>
    </row>
    <row r="2" spans="1:4">
      <c r="B2" s="5"/>
      <c r="C2" s="5"/>
      <c r="D2" s="5"/>
    </row>
    <row r="3" spans="1:4" ht="30">
      <c r="A3" s="67" t="s">
        <v>94</v>
      </c>
      <c r="B3" s="67"/>
      <c r="C3" s="67"/>
      <c r="D3" s="6" t="s">
        <v>95</v>
      </c>
    </row>
    <row r="4" spans="1:4">
      <c r="A4" s="66" t="s">
        <v>125</v>
      </c>
      <c r="B4" s="66"/>
      <c r="C4" s="66"/>
      <c r="D4" s="10">
        <v>500</v>
      </c>
    </row>
    <row r="5" spans="1:4">
      <c r="A5" s="66" t="s">
        <v>126</v>
      </c>
      <c r="B5" s="66"/>
      <c r="C5" s="66"/>
      <c r="D5" s="10">
        <v>250</v>
      </c>
    </row>
    <row r="6" spans="1:4">
      <c r="A6" s="66" t="s">
        <v>127</v>
      </c>
      <c r="B6" s="66"/>
      <c r="C6" s="66"/>
      <c r="D6" s="10">
        <v>250</v>
      </c>
    </row>
    <row r="7" spans="1:4">
      <c r="A7" s="66" t="s">
        <v>128</v>
      </c>
      <c r="B7" s="66"/>
      <c r="C7" s="66"/>
      <c r="D7" s="10">
        <v>50</v>
      </c>
    </row>
    <row r="8" spans="1:4">
      <c r="A8" s="66" t="s">
        <v>128</v>
      </c>
      <c r="B8" s="66"/>
      <c r="C8" s="66"/>
      <c r="D8" s="10">
        <v>50</v>
      </c>
    </row>
    <row r="9" spans="1:4">
      <c r="A9" s="66" t="s">
        <v>102</v>
      </c>
      <c r="B9" s="66"/>
      <c r="C9" s="66"/>
      <c r="D9" s="10">
        <v>0</v>
      </c>
    </row>
    <row r="10" spans="1:4">
      <c r="A10" s="68" t="s">
        <v>103</v>
      </c>
      <c r="B10" s="68"/>
      <c r="C10" s="68"/>
      <c r="D10" s="10"/>
    </row>
    <row r="11" spans="1:4">
      <c r="A11" s="66" t="s">
        <v>129</v>
      </c>
      <c r="B11" s="66"/>
      <c r="C11" s="66"/>
      <c r="D11" s="10">
        <v>150</v>
      </c>
    </row>
    <row r="12" spans="1:4">
      <c r="A12" s="66" t="s">
        <v>104</v>
      </c>
      <c r="B12" s="66"/>
      <c r="C12" s="66"/>
      <c r="D12" s="10">
        <v>0</v>
      </c>
    </row>
    <row r="13" spans="1:4">
      <c r="A13" s="66" t="s">
        <v>105</v>
      </c>
      <c r="B13" s="66"/>
      <c r="C13" s="66"/>
      <c r="D13" s="10">
        <v>0</v>
      </c>
    </row>
    <row r="14" spans="1:4">
      <c r="A14" s="66" t="s">
        <v>106</v>
      </c>
      <c r="B14" s="66"/>
      <c r="C14" s="66"/>
      <c r="D14" s="10">
        <v>0</v>
      </c>
    </row>
    <row r="15" spans="1:4">
      <c r="A15" s="66" t="s">
        <v>106</v>
      </c>
      <c r="B15" s="66"/>
      <c r="C15" s="66"/>
      <c r="D15" s="10">
        <v>0</v>
      </c>
    </row>
    <row r="16" spans="1:4">
      <c r="A16" s="65" t="s">
        <v>107</v>
      </c>
      <c r="B16" s="65"/>
      <c r="C16" s="65"/>
      <c r="D16" s="13">
        <f>SUM(D4:D15)</f>
        <v>1250</v>
      </c>
    </row>
    <row r="17" spans="1:4">
      <c r="A17" s="4"/>
      <c r="B17" s="4"/>
      <c r="C17" s="4"/>
    </row>
    <row r="18" spans="1:4">
      <c r="A18" s="9" t="s">
        <v>108</v>
      </c>
      <c r="B18" s="9" t="s">
        <v>109</v>
      </c>
      <c r="C18" s="9" t="s">
        <v>110</v>
      </c>
      <c r="D18" s="9" t="s">
        <v>111</v>
      </c>
    </row>
    <row r="19" spans="1:4">
      <c r="A19" t="s">
        <v>112</v>
      </c>
      <c r="B19">
        <v>1</v>
      </c>
      <c r="C19" s="10">
        <v>125</v>
      </c>
      <c r="D19" s="10">
        <f>SUM(B19*C19)</f>
        <v>125</v>
      </c>
    </row>
    <row r="20" spans="1:4">
      <c r="A20" t="s">
        <v>113</v>
      </c>
      <c r="B20">
        <v>1</v>
      </c>
      <c r="C20" s="10">
        <v>100</v>
      </c>
      <c r="D20" s="10">
        <f t="shared" ref="D20:D22" si="0">SUM(B20*C20)</f>
        <v>100</v>
      </c>
    </row>
    <row r="21" spans="1:4">
      <c r="A21" t="s">
        <v>114</v>
      </c>
      <c r="B21">
        <v>0</v>
      </c>
      <c r="C21" s="10">
        <v>0</v>
      </c>
      <c r="D21" s="10">
        <f t="shared" si="0"/>
        <v>0</v>
      </c>
    </row>
    <row r="22" spans="1:4">
      <c r="A22" t="s">
        <v>115</v>
      </c>
      <c r="B22">
        <v>5</v>
      </c>
      <c r="C22" s="10">
        <v>30</v>
      </c>
      <c r="D22" s="10">
        <f t="shared" si="0"/>
        <v>150</v>
      </c>
    </row>
    <row r="23" spans="1:4">
      <c r="A23" s="65" t="s">
        <v>116</v>
      </c>
      <c r="B23" s="65"/>
      <c r="C23" s="65"/>
      <c r="D23" s="13">
        <f>SUM(D19:D22)</f>
        <v>375</v>
      </c>
    </row>
    <row r="25" spans="1:4">
      <c r="A25" s="14" t="s">
        <v>123</v>
      </c>
      <c r="B25" s="15"/>
      <c r="C25" s="15"/>
      <c r="D25" s="15"/>
    </row>
    <row r="26" spans="1:4">
      <c r="A26" s="16" t="s">
        <v>130</v>
      </c>
      <c r="B26" s="17"/>
      <c r="C26" s="17"/>
      <c r="D26" s="17"/>
    </row>
    <row r="27" spans="1:4">
      <c r="A27" s="17"/>
      <c r="B27" s="17"/>
      <c r="C27" s="17"/>
      <c r="D27" s="17"/>
    </row>
    <row r="28" spans="1:4">
      <c r="A28" s="17"/>
      <c r="B28" s="17"/>
      <c r="C28" s="17"/>
      <c r="D28" s="17"/>
    </row>
  </sheetData>
  <mergeCells count="16">
    <mergeCell ref="A7:C7"/>
    <mergeCell ref="B1:D1"/>
    <mergeCell ref="A3:C3"/>
    <mergeCell ref="A4:C4"/>
    <mergeCell ref="A5:C5"/>
    <mergeCell ref="A6:C6"/>
    <mergeCell ref="A14:C14"/>
    <mergeCell ref="A15:C15"/>
    <mergeCell ref="A16:C16"/>
    <mergeCell ref="A23:C23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4948-9504-4E74-9369-306805FD13DD}">
  <dimension ref="A1:D30"/>
  <sheetViews>
    <sheetView workbookViewId="0">
      <selection activeCell="F24" sqref="F24:G24"/>
    </sheetView>
  </sheetViews>
  <sheetFormatPr defaultRowHeight="15"/>
  <cols>
    <col min="1" max="1" width="51.85546875" customWidth="1"/>
    <col min="4" max="4" width="17.42578125" customWidth="1"/>
  </cols>
  <sheetData>
    <row r="1" spans="1:4">
      <c r="A1" s="3" t="s">
        <v>131</v>
      </c>
      <c r="B1" s="69"/>
      <c r="C1" s="69"/>
      <c r="D1" s="69"/>
    </row>
    <row r="2" spans="1:4">
      <c r="A2" s="3"/>
      <c r="B2" s="5"/>
      <c r="C2" s="5"/>
      <c r="D2" s="5"/>
    </row>
    <row r="3" spans="1:4" ht="30">
      <c r="A3" s="67" t="s">
        <v>94</v>
      </c>
      <c r="B3" s="67"/>
      <c r="C3" s="67"/>
      <c r="D3" s="6" t="s">
        <v>95</v>
      </c>
    </row>
    <row r="4" spans="1:4">
      <c r="A4" s="66" t="s">
        <v>132</v>
      </c>
      <c r="B4" s="66"/>
      <c r="C4" s="66"/>
      <c r="D4" s="10">
        <v>150</v>
      </c>
    </row>
    <row r="5" spans="1:4">
      <c r="A5" s="66" t="s">
        <v>97</v>
      </c>
      <c r="B5" s="66"/>
      <c r="C5" s="66"/>
      <c r="D5" s="10">
        <v>150</v>
      </c>
    </row>
    <row r="6" spans="1:4">
      <c r="A6" s="66" t="s">
        <v>98</v>
      </c>
      <c r="B6" s="66"/>
      <c r="C6" s="66"/>
      <c r="D6" s="10">
        <v>150</v>
      </c>
    </row>
    <row r="7" spans="1:4">
      <c r="A7" s="66" t="s">
        <v>99</v>
      </c>
      <c r="B7" s="66"/>
      <c r="C7" s="66"/>
      <c r="D7" s="10">
        <v>0</v>
      </c>
    </row>
    <row r="8" spans="1:4">
      <c r="A8" s="66" t="s">
        <v>100</v>
      </c>
      <c r="B8" s="66"/>
      <c r="C8" s="66"/>
      <c r="D8" s="10">
        <v>0</v>
      </c>
    </row>
    <row r="9" spans="1:4">
      <c r="A9" s="66" t="s">
        <v>101</v>
      </c>
      <c r="B9" s="66"/>
      <c r="C9" s="66"/>
      <c r="D9" s="10">
        <v>0</v>
      </c>
    </row>
    <row r="10" spans="1:4">
      <c r="A10" s="66" t="s">
        <v>102</v>
      </c>
      <c r="B10" s="66"/>
      <c r="C10" s="66"/>
      <c r="D10" s="10">
        <v>150</v>
      </c>
    </row>
    <row r="11" spans="1:4">
      <c r="A11" s="68" t="s">
        <v>103</v>
      </c>
      <c r="B11" s="68"/>
      <c r="C11" s="68"/>
      <c r="D11" s="10"/>
    </row>
    <row r="12" spans="1:4">
      <c r="A12" s="66" t="s">
        <v>89</v>
      </c>
      <c r="B12" s="66"/>
      <c r="C12" s="66"/>
      <c r="D12" s="10">
        <v>150</v>
      </c>
    </row>
    <row r="13" spans="1:4">
      <c r="A13" s="66" t="s">
        <v>104</v>
      </c>
      <c r="B13" s="66"/>
      <c r="C13" s="66"/>
      <c r="D13" s="10">
        <v>0</v>
      </c>
    </row>
    <row r="14" spans="1:4">
      <c r="A14" s="66" t="s">
        <v>105</v>
      </c>
      <c r="B14" s="66"/>
      <c r="C14" s="66"/>
      <c r="D14" s="10">
        <v>0</v>
      </c>
    </row>
    <row r="15" spans="1:4">
      <c r="A15" s="66" t="s">
        <v>133</v>
      </c>
      <c r="B15" s="66"/>
      <c r="C15" s="66"/>
      <c r="D15" s="10">
        <v>200</v>
      </c>
    </row>
    <row r="16" spans="1:4">
      <c r="A16" s="66" t="s">
        <v>134</v>
      </c>
      <c r="B16" s="66"/>
      <c r="C16" s="66"/>
      <c r="D16" s="10">
        <v>200</v>
      </c>
    </row>
    <row r="17" spans="1:4">
      <c r="A17" s="65" t="s">
        <v>107</v>
      </c>
      <c r="B17" s="65"/>
      <c r="C17" s="65"/>
      <c r="D17" s="13">
        <f>SUM(D4:D16)</f>
        <v>1150</v>
      </c>
    </row>
    <row r="18" spans="1:4">
      <c r="A18" s="4"/>
      <c r="B18" s="4"/>
      <c r="C18" s="4"/>
    </row>
    <row r="19" spans="1:4">
      <c r="A19" s="9" t="s">
        <v>108</v>
      </c>
      <c r="B19" s="9" t="s">
        <v>109</v>
      </c>
      <c r="C19" s="9" t="s">
        <v>110</v>
      </c>
      <c r="D19" s="9" t="s">
        <v>111</v>
      </c>
    </row>
    <row r="20" spans="1:4">
      <c r="A20" t="s">
        <v>112</v>
      </c>
      <c r="B20">
        <v>0</v>
      </c>
      <c r="C20" s="10">
        <v>125</v>
      </c>
      <c r="D20" s="10">
        <f>SUM(B20*C20)</f>
        <v>0</v>
      </c>
    </row>
    <row r="21" spans="1:4">
      <c r="A21" t="s">
        <v>113</v>
      </c>
      <c r="B21">
        <v>0</v>
      </c>
      <c r="C21" s="10">
        <v>100</v>
      </c>
      <c r="D21" s="10">
        <f t="shared" ref="D21:D23" si="0">SUM(B21*C21)</f>
        <v>0</v>
      </c>
    </row>
    <row r="22" spans="1:4">
      <c r="A22" t="s">
        <v>114</v>
      </c>
      <c r="B22">
        <v>0</v>
      </c>
      <c r="C22" s="10">
        <v>0</v>
      </c>
      <c r="D22" s="10">
        <f t="shared" si="0"/>
        <v>0</v>
      </c>
    </row>
    <row r="23" spans="1:4">
      <c r="A23" t="s">
        <v>115</v>
      </c>
      <c r="B23">
        <v>0</v>
      </c>
      <c r="C23" s="10">
        <v>30</v>
      </c>
      <c r="D23" s="10">
        <f t="shared" si="0"/>
        <v>0</v>
      </c>
    </row>
    <row r="24" spans="1:4">
      <c r="A24" s="65" t="s">
        <v>116</v>
      </c>
      <c r="B24" s="65"/>
      <c r="C24" s="65"/>
      <c r="D24" s="13">
        <f>SUM(D20:D23)</f>
        <v>0</v>
      </c>
    </row>
    <row r="26" spans="1:4">
      <c r="A26" s="14" t="s">
        <v>123</v>
      </c>
      <c r="B26" s="15"/>
      <c r="C26" s="15"/>
      <c r="D26" s="15"/>
    </row>
    <row r="27" spans="1:4">
      <c r="A27" s="72" t="s">
        <v>130</v>
      </c>
      <c r="B27" s="72"/>
      <c r="C27" s="72"/>
      <c r="D27" s="72"/>
    </row>
    <row r="28" spans="1:4">
      <c r="A28" s="72"/>
      <c r="B28" s="72"/>
      <c r="C28" s="72"/>
      <c r="D28" s="72"/>
    </row>
    <row r="29" spans="1:4">
      <c r="A29" s="72"/>
      <c r="B29" s="72"/>
      <c r="C29" s="72"/>
      <c r="D29" s="72"/>
    </row>
    <row r="30" spans="1:4">
      <c r="A30" s="18" t="s">
        <v>135</v>
      </c>
    </row>
  </sheetData>
  <mergeCells count="18">
    <mergeCell ref="A7:C7"/>
    <mergeCell ref="B1:D1"/>
    <mergeCell ref="A3:C3"/>
    <mergeCell ref="A4:C4"/>
    <mergeCell ref="A5:C5"/>
    <mergeCell ref="A6:C6"/>
    <mergeCell ref="A27:D2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4:C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20D99A543E9C4B968C78A2AB30BE96" ma:contentTypeVersion="15" ma:contentTypeDescription="Een nieuw document maken." ma:contentTypeScope="" ma:versionID="7988e9d2f76b09675eea5a05ff4b754f">
  <xsd:schema xmlns:xsd="http://www.w3.org/2001/XMLSchema" xmlns:xs="http://www.w3.org/2001/XMLSchema" xmlns:p="http://schemas.microsoft.com/office/2006/metadata/properties" xmlns:ns2="d45ae30d-be7e-4659-9838-0a5125d052d6" xmlns:ns3="18345da7-53b2-45e5-8ff9-bdb1dabec290" targetNamespace="http://schemas.microsoft.com/office/2006/metadata/properties" ma:root="true" ma:fieldsID="a2b2f9637bc284be1174df736e7092f8" ns2:_="" ns3:_="">
    <xsd:import namespace="d45ae30d-be7e-4659-9838-0a5125d052d6"/>
    <xsd:import namespace="18345da7-53b2-45e5-8ff9-bdb1dabec2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ae30d-be7e-4659-9838-0a5125d052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168ed6fd-25ca-430f-a310-3417e98133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45da7-53b2-45e5-8ff9-bdb1dabec29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8299e1c-067d-409b-ae51-c25f29793b6a}" ma:internalName="TaxCatchAll" ma:showField="CatchAllData" ma:web="18345da7-53b2-45e5-8ff9-bdb1dabec2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5ae30d-be7e-4659-9838-0a5125d052d6">
      <Terms xmlns="http://schemas.microsoft.com/office/infopath/2007/PartnerControls"/>
    </lcf76f155ced4ddcb4097134ff3c332f>
    <TaxCatchAll xmlns="18345da7-53b2-45e5-8ff9-bdb1dabec2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B554B6-157F-45B3-B7F8-3C0F053C8532}"/>
</file>

<file path=customXml/itemProps2.xml><?xml version="1.0" encoding="utf-8"?>
<ds:datastoreItem xmlns:ds="http://schemas.openxmlformats.org/officeDocument/2006/customXml" ds:itemID="{B186ED10-5DE9-490C-8E60-50C834BAAB83}">
  <ds:schemaRefs>
    <ds:schemaRef ds:uri="http://schemas.microsoft.com/office/2006/metadata/properties"/>
    <ds:schemaRef ds:uri="http://schemas.microsoft.com/office/infopath/2007/PartnerControls"/>
    <ds:schemaRef ds:uri="d45ae30d-be7e-4659-9838-0a5125d052d6"/>
    <ds:schemaRef ds:uri="18345da7-53b2-45e5-8ff9-bdb1dabec290"/>
  </ds:schemaRefs>
</ds:datastoreItem>
</file>

<file path=customXml/itemProps3.xml><?xml version="1.0" encoding="utf-8"?>
<ds:datastoreItem xmlns:ds="http://schemas.openxmlformats.org/officeDocument/2006/customXml" ds:itemID="{192AD64E-108B-4C26-BDCA-9D13226EEB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SJABLOON BEGROTING &amp; DEKKINGSPL</vt:lpstr>
      <vt:lpstr>Reis- en verblijfkosten</vt:lpstr>
      <vt:lpstr>Begroting per programma</vt:lpstr>
      <vt:lpstr>#BT</vt:lpstr>
      <vt:lpstr>Myth</vt:lpstr>
      <vt:lpstr>HKG</vt:lpstr>
    </vt:vector>
  </TitlesOfParts>
  <Manager/>
  <Company>Biblionet Groningen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Correen Dekker</dc:creator>
  <cp:keywords/>
  <dc:description/>
  <cp:lastModifiedBy>Fabien van der Ham || Noordwoord</cp:lastModifiedBy>
  <cp:revision/>
  <cp:lastPrinted>2024-07-18T09:18:43Z</cp:lastPrinted>
  <dcterms:created xsi:type="dcterms:W3CDTF">2021-06-22T06:37:00Z</dcterms:created>
  <dcterms:modified xsi:type="dcterms:W3CDTF">2024-07-22T07:05:37Z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0x0101007220D99A543E9C4B968C78A2AB30BE96</vt:lpwstr>
  </property>
  <property fmtid="{D5CDD505-2E9C-101B-9397-08002B2CF9AE}" pid="3" name="Order">
    <vt:r8>24200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